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llen\OneDrive - Mathematica\Desktop\"/>
    </mc:Choice>
  </mc:AlternateContent>
  <xr:revisionPtr revIDLastSave="0" documentId="13_ncr:1_{E4C5B0E9-6968-4FA0-BEF2-F55E36669C9E}" xr6:coauthVersionLast="45" xr6:coauthVersionMax="45" xr10:uidLastSave="{00000000-0000-0000-0000-000000000000}"/>
  <bookViews>
    <workbookView xWindow="-120" yWindow="-120" windowWidth="25440" windowHeight="15390" xr2:uid="{00000000-000D-0000-FFFF-FFFF00000000}"/>
  </bookViews>
  <sheets>
    <sheet name="Instructions" sheetId="7" r:id="rId1"/>
    <sheet name="1 - Recruitment and Enrollment" sheetId="1" r:id="rId2"/>
    <sheet name="2 - Contact Log" sheetId="6" r:id="rId3"/>
    <sheet name="3 - Survey Responses" sheetId="5" r:id="rId4"/>
    <sheet name="4 - Funnel Analysis" sheetId="9" r:id="rId5"/>
    <sheet name="5 - Response Rate Calculator" sheetId="10" r:id="rId6"/>
    <sheet name="Lookups" sheetId="8" state="hidden" r:id="rId7"/>
  </sheets>
  <definedNames>
    <definedName name="_xlnm._FilterDatabase" localSheetId="2" hidden="1">'2 - Contact Log'!$A$4:$AF$4</definedName>
    <definedName name="consent">Lookups!$B$2:$B$4</definedName>
    <definedName name="_xlnm.Print_Area" localSheetId="0">Instructions!$A$1:$A$23</definedName>
    <definedName name="_xlnm.Print_Titles" localSheetId="0">Instructions!$1:$1</definedName>
    <definedName name="rastat">Lookups!$C$2:$C$3</definedName>
    <definedName name="recruit_consent" localSheetId="5">Table1[Consent?]</definedName>
    <definedName name="recruit_consent">Table1[Consent?]</definedName>
    <definedName name="recruit_eligible" localSheetId="5">Table1[Eligible?]</definedName>
    <definedName name="recruit_eligible">Table1[Eligible?]</definedName>
    <definedName name="recruit_enrolled" localSheetId="5">Table1[Enrollment 
Date]</definedName>
    <definedName name="recruit_enrolled">Table1[Enrollment 
Date]</definedName>
    <definedName name="recruit_recordcount" localSheetId="5">Table1[Name]</definedName>
    <definedName name="recruit_recordcount">Table1[Name]</definedName>
    <definedName name="rr_12mofup" localSheetId="5">Table3[[#All],[12 Month Follow-up]]</definedName>
    <definedName name="rr_12mofup">Table3[[#All],[12 Month Follow-up]]</definedName>
    <definedName name="rr_6mofup" localSheetId="5">Table3[[#All],[6 Month Follow-up]]</definedName>
    <definedName name="rr_6mofup">Table3[[#All],[6 Month Follow-up]]</definedName>
    <definedName name="rr_baseline" localSheetId="5">Table3[[#All],[Baseline]]</definedName>
    <definedName name="rr_baseline">Table3[[#All],[Baseline]]</definedName>
    <definedName name="rr_studygroup">Table3[Study Group]</definedName>
    <definedName name="rr_studygrp" localSheetId="5">Table3[[#All],[Study Group]]</definedName>
    <definedName name="rr_studygrp">Table3[Study Group]</definedName>
    <definedName name="TitleRegion1.A3.E21.4">Table3[[#Headers],[Participant ID Number]]</definedName>
    <definedName name="TitleRegion1.A3.L21.2">Table1[[#Headers],[Name]]</definedName>
    <definedName name="TitleRegion1.A4.AF2000.3">'2 - Contact Log'!$A$4</definedName>
    <definedName name="TitleRegion1.B9.F15.6">'5 - Response Rate Calculator'!$B$9</definedName>
    <definedName name="yesno">Lookups!$A$2:$A$3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0" l="1"/>
  <c r="F13" i="10" s="1"/>
  <c r="E12" i="10"/>
  <c r="E13" i="10" s="1"/>
  <c r="D12" i="10"/>
  <c r="D13" i="10" s="1"/>
  <c r="F10" i="10"/>
  <c r="E10" i="10"/>
  <c r="D10" i="10"/>
  <c r="C5" i="10"/>
  <c r="C4" i="10"/>
  <c r="D14" i="10" l="1"/>
  <c r="E14" i="10"/>
  <c r="C6" i="10"/>
  <c r="F14" i="10"/>
  <c r="D11" i="10"/>
  <c r="E11" i="10"/>
  <c r="F11" i="10"/>
  <c r="E15" i="10" l="1"/>
  <c r="F15" i="10"/>
  <c r="D15" i="10"/>
  <c r="H11" i="9"/>
  <c r="H9" i="9"/>
  <c r="H7" i="9"/>
  <c r="H5" i="9"/>
  <c r="H14" i="9" l="1"/>
  <c r="H17" i="9"/>
  <c r="H15" i="9"/>
  <c r="H1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Mathematica</author>
  </authors>
  <commentList>
    <comment ref="H5" authorId="0" shapeId="0" xr:uid="{BB2C4AC8-F3E9-4CF3-8E4F-DA1B03C86C95}">
      <text>
        <r>
          <rPr>
            <b/>
            <sz val="9"/>
            <color indexed="81"/>
            <rFont val="Tahoma"/>
            <family val="2"/>
          </rPr>
          <t>Mathematica:</t>
        </r>
        <r>
          <rPr>
            <sz val="9"/>
            <color indexed="81"/>
            <rFont val="Tahoma"/>
            <family val="2"/>
          </rPr>
          <t xml:space="preserve">
Count of all records in the "1 - Recruitment and Enrollment" worksheet.</t>
        </r>
      </text>
    </comment>
    <comment ref="H7" authorId="0" shapeId="0" xr:uid="{3EB8A0DF-E6C9-46C6-82EF-79CF024B3152}">
      <text>
        <r>
          <rPr>
            <b/>
            <sz val="9"/>
            <color indexed="81"/>
            <rFont val="Tahoma"/>
            <family val="2"/>
          </rPr>
          <t>Mathematica:</t>
        </r>
        <r>
          <rPr>
            <sz val="9"/>
            <color indexed="81"/>
            <rFont val="Tahoma"/>
            <family val="2"/>
          </rPr>
          <t xml:space="preserve">
Count of records in the "1 - Recruitment and Enrollment" worksheet for whom Eligible=Y</t>
        </r>
      </text>
    </comment>
    <comment ref="H9" authorId="0" shapeId="0" xr:uid="{20C9E95F-4AED-43C9-9883-6E6EDBECA10D}">
      <text>
        <r>
          <rPr>
            <b/>
            <sz val="9"/>
            <color indexed="81"/>
            <rFont val="Tahoma"/>
            <family val="2"/>
          </rPr>
          <t>Mathematica:</t>
        </r>
        <r>
          <rPr>
            <sz val="9"/>
            <color indexed="81"/>
            <rFont val="Tahoma"/>
            <family val="2"/>
          </rPr>
          <t xml:space="preserve">
Count of records in the "1 - Recruitment and Enrollment" worksheet for whom Consent=Y</t>
        </r>
      </text>
    </comment>
    <comment ref="H11" authorId="0" shapeId="0" xr:uid="{C1795092-B4C4-4DB2-99B4-B58D852C6412}">
      <text>
        <r>
          <rPr>
            <b/>
            <sz val="9"/>
            <color indexed="81"/>
            <rFont val="Tahoma"/>
            <family val="2"/>
          </rPr>
          <t>Mathematica:</t>
        </r>
        <r>
          <rPr>
            <sz val="9"/>
            <color indexed="81"/>
            <rFont val="Tahoma"/>
            <family val="2"/>
          </rPr>
          <t xml:space="preserve">
Count of records in the "1 - Recruitment and Enrollment" worksheet for whom Enrollment Date= populated</t>
        </r>
      </text>
    </comment>
    <comment ref="H14" authorId="0" shapeId="0" xr:uid="{41CE1B20-7C55-4DCA-85DA-FF60A428D4E9}">
      <text>
        <r>
          <rPr>
            <b/>
            <sz val="9"/>
            <color indexed="81"/>
            <rFont val="Tahoma"/>
            <family val="2"/>
          </rPr>
          <t>Mathematica:</t>
        </r>
        <r>
          <rPr>
            <sz val="9"/>
            <color indexed="81"/>
            <rFont val="Tahoma"/>
            <family val="2"/>
          </rPr>
          <t xml:space="preserve">
Enrolled/referrals</t>
        </r>
      </text>
    </comment>
    <comment ref="H15" authorId="0" shapeId="0" xr:uid="{B1F44B9B-6FDD-416C-94D1-BCE98DFC66A2}">
      <text>
        <r>
          <rPr>
            <b/>
            <sz val="9"/>
            <color indexed="81"/>
            <rFont val="Tahoma"/>
            <family val="2"/>
          </rPr>
          <t>Mathematica:</t>
        </r>
        <r>
          <rPr>
            <sz val="9"/>
            <color indexed="81"/>
            <rFont val="Tahoma"/>
            <family val="2"/>
          </rPr>
          <t xml:space="preserve">
Consented/eligible</t>
        </r>
      </text>
    </comment>
    <comment ref="H16" authorId="0" shapeId="0" xr:uid="{A3E75C0D-C75A-47CE-8579-E5E6BD140EF9}">
      <text>
        <r>
          <rPr>
            <b/>
            <sz val="9"/>
            <color indexed="81"/>
            <rFont val="Tahoma"/>
            <family val="2"/>
          </rPr>
          <t>Mathematica:</t>
        </r>
        <r>
          <rPr>
            <sz val="9"/>
            <color indexed="81"/>
            <rFont val="Tahoma"/>
            <family val="2"/>
          </rPr>
          <t xml:space="preserve">
Enrolled/eligible</t>
        </r>
      </text>
    </comment>
    <comment ref="H17" authorId="0" shapeId="0" xr:uid="{EE1FE7FB-2DBC-4897-BDF6-EA3A563D1E92}">
      <text>
        <r>
          <rPr>
            <b/>
            <sz val="9"/>
            <color indexed="81"/>
            <rFont val="Tahoma"/>
            <family val="2"/>
          </rPr>
          <t>Mathematica:</t>
        </r>
        <r>
          <rPr>
            <sz val="9"/>
            <color indexed="81"/>
            <rFont val="Tahoma"/>
            <family val="2"/>
          </rPr>
          <t xml:space="preserve">
Enrolled/consented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Mathematica</author>
  </authors>
  <commentList>
    <comment ref="C4" authorId="0" shapeId="0" xr:uid="{6B5DF5AA-6E24-4C50-87C1-21FC733D33EB}">
      <text>
        <r>
          <rPr>
            <b/>
            <sz val="9"/>
            <color indexed="81"/>
            <rFont val="Tahoma"/>
            <family val="2"/>
          </rPr>
          <t>Mathematica:</t>
        </r>
        <r>
          <rPr>
            <sz val="9"/>
            <color indexed="81"/>
            <rFont val="Tahoma"/>
            <family val="2"/>
          </rPr>
          <t xml:space="preserve">
Count of records in "3 - Survey Responses" where Study Group= Program</t>
        </r>
      </text>
    </comment>
    <comment ref="C5" authorId="0" shapeId="0" xr:uid="{4B741FFF-1ACF-4841-9089-3A815B62B2D9}">
      <text>
        <r>
          <rPr>
            <b/>
            <sz val="9"/>
            <color indexed="81"/>
            <rFont val="Tahoma"/>
            <family val="2"/>
          </rPr>
          <t>Mathematica:</t>
        </r>
        <r>
          <rPr>
            <sz val="9"/>
            <color indexed="81"/>
            <rFont val="Tahoma"/>
            <family val="2"/>
          </rPr>
          <t xml:space="preserve">
Count of records in "3 - Survey Responses" where Study Group= Comparison</t>
        </r>
      </text>
    </comment>
    <comment ref="D10" authorId="0" shapeId="0" xr:uid="{E36F8E81-2502-4E74-A224-3EAF0059480D}">
      <text>
        <r>
          <rPr>
            <b/>
            <sz val="9"/>
            <color indexed="81"/>
            <rFont val="Tahoma"/>
            <family val="2"/>
          </rPr>
          <t>Mathematica:</t>
        </r>
        <r>
          <rPr>
            <sz val="9"/>
            <color indexed="81"/>
            <rFont val="Tahoma"/>
            <family val="2"/>
          </rPr>
          <t xml:space="preserve">
Count of records in "3 - Survey Responses" where:
Study Group= Program AND 
Baseline= Complete</t>
        </r>
      </text>
    </comment>
    <comment ref="E10" authorId="0" shapeId="0" xr:uid="{81937329-CC98-406A-8533-92DEB92AFDF6}">
      <text>
        <r>
          <rPr>
            <b/>
            <sz val="9"/>
            <color indexed="81"/>
            <rFont val="Tahoma"/>
            <family val="2"/>
          </rPr>
          <t>Mathematica:</t>
        </r>
        <r>
          <rPr>
            <sz val="9"/>
            <color indexed="81"/>
            <rFont val="Tahoma"/>
            <family val="2"/>
          </rPr>
          <t xml:space="preserve">
Count of records in "3 - Survey Responses" where:
Study Group= Program AND 
6 Month Follow-up= Complete</t>
        </r>
      </text>
    </comment>
    <comment ref="F10" authorId="0" shapeId="0" xr:uid="{CAAA63F3-7FE3-4BCE-A18C-13136195D77F}">
      <text>
        <r>
          <rPr>
            <b/>
            <sz val="9"/>
            <color indexed="81"/>
            <rFont val="Tahoma"/>
            <family val="2"/>
          </rPr>
          <t>Mathematica:</t>
        </r>
        <r>
          <rPr>
            <sz val="9"/>
            <color indexed="81"/>
            <rFont val="Tahoma"/>
            <family val="2"/>
          </rPr>
          <t xml:space="preserve">
Count of records in "3 - Survey Responses" where:
Study Group= Program AND 
12 Month Follow-up= Complete</t>
        </r>
      </text>
    </comment>
    <comment ref="D11" authorId="0" shapeId="0" xr:uid="{BD44B1ED-7057-4AA2-AE40-D81F0170046F}">
      <text>
        <r>
          <rPr>
            <b/>
            <sz val="9"/>
            <color indexed="81"/>
            <rFont val="Tahoma"/>
            <family val="2"/>
          </rPr>
          <t>Mathematica:</t>
        </r>
        <r>
          <rPr>
            <sz val="9"/>
            <color indexed="81"/>
            <rFont val="Tahoma"/>
            <family val="2"/>
          </rPr>
          <t xml:space="preserve">
program group completes/program group participants</t>
        </r>
      </text>
    </comment>
    <comment ref="D12" authorId="0" shapeId="0" xr:uid="{5A357D38-6989-49BF-A7ED-498D243B293A}">
      <text>
        <r>
          <rPr>
            <b/>
            <sz val="9"/>
            <color indexed="81"/>
            <rFont val="Tahoma"/>
            <family val="2"/>
          </rPr>
          <t>Mathematica:</t>
        </r>
        <r>
          <rPr>
            <sz val="9"/>
            <color indexed="81"/>
            <rFont val="Tahoma"/>
            <family val="2"/>
          </rPr>
          <t xml:space="preserve">
Count of records in "3 - Survey Responses" where:
Study Group= Comparison AND 
Baseline= Complete</t>
        </r>
      </text>
    </comment>
    <comment ref="E12" authorId="0" shapeId="0" xr:uid="{3D905D9D-01FA-4ECC-A9ED-7D37AC7B1432}">
      <text>
        <r>
          <rPr>
            <b/>
            <sz val="9"/>
            <color indexed="81"/>
            <rFont val="Tahoma"/>
            <family val="2"/>
          </rPr>
          <t>Mathematica:</t>
        </r>
        <r>
          <rPr>
            <sz val="9"/>
            <color indexed="81"/>
            <rFont val="Tahoma"/>
            <family val="2"/>
          </rPr>
          <t xml:space="preserve">
Count of records in "3 - Survey Responses" where:
Study Group= Comparison AND 
6 Month Follow-up= Complete</t>
        </r>
      </text>
    </comment>
    <comment ref="F12" authorId="0" shapeId="0" xr:uid="{18F96181-CFED-48C5-9565-DEEE962B8A4B}">
      <text>
        <r>
          <rPr>
            <b/>
            <sz val="9"/>
            <color indexed="81"/>
            <rFont val="Tahoma"/>
            <family val="2"/>
          </rPr>
          <t>Mathematica:</t>
        </r>
        <r>
          <rPr>
            <sz val="9"/>
            <color indexed="81"/>
            <rFont val="Tahoma"/>
            <family val="2"/>
          </rPr>
          <t xml:space="preserve">
Count of records in "3 - Survey Responses" where:
Study Group= Comparison AND 
12 Month Follow-up= Complete</t>
        </r>
      </text>
    </comment>
    <comment ref="D13" authorId="0" shapeId="0" xr:uid="{8D74500D-703A-4934-A30C-89F0748DF264}">
      <text>
        <r>
          <rPr>
            <b/>
            <sz val="9"/>
            <color indexed="81"/>
            <rFont val="Tahoma"/>
            <family val="2"/>
          </rPr>
          <t>Mathematica:</t>
        </r>
        <r>
          <rPr>
            <sz val="9"/>
            <color indexed="81"/>
            <rFont val="Tahoma"/>
            <family val="2"/>
          </rPr>
          <t xml:space="preserve">
comparison group completes/comparison group participants</t>
        </r>
      </text>
    </comment>
    <comment ref="D15" authorId="0" shapeId="0" xr:uid="{D2676B03-2EA7-4EEC-BF1A-D94FBE860497}">
      <text>
        <r>
          <rPr>
            <b/>
            <sz val="9"/>
            <color indexed="81"/>
            <rFont val="Tahoma"/>
            <family val="2"/>
          </rPr>
          <t>Mathematica:</t>
        </r>
        <r>
          <rPr>
            <sz val="9"/>
            <color indexed="81"/>
            <rFont val="Tahoma"/>
            <family val="2"/>
          </rPr>
          <t xml:space="preserve">
total completes/total participants</t>
        </r>
      </text>
    </comment>
  </commentList>
</comments>
</file>

<file path=xl/sharedStrings.xml><?xml version="1.0" encoding="utf-8"?>
<sst xmlns="http://schemas.openxmlformats.org/spreadsheetml/2006/main" count="162" uniqueCount="119">
  <si>
    <t>Phone</t>
  </si>
  <si>
    <t>Email</t>
  </si>
  <si>
    <t>Eligible?</t>
  </si>
  <si>
    <t>Consent?</t>
  </si>
  <si>
    <t>Notes</t>
  </si>
  <si>
    <t>Date of Consent</t>
  </si>
  <si>
    <t>Referrals</t>
  </si>
  <si>
    <t>Eligible</t>
  </si>
  <si>
    <t>Consented</t>
  </si>
  <si>
    <t>Enrolled</t>
  </si>
  <si>
    <t>Y</t>
  </si>
  <si>
    <t>N</t>
  </si>
  <si>
    <t>NA</t>
  </si>
  <si>
    <t>Phone 1</t>
  </si>
  <si>
    <t>Comparison</t>
  </si>
  <si>
    <t>Overall Response Rate</t>
  </si>
  <si>
    <t>Baseline</t>
  </si>
  <si>
    <t>6 Month Follow-up</t>
  </si>
  <si>
    <t>12 Month Follow-up</t>
  </si>
  <si>
    <t>Complete</t>
  </si>
  <si>
    <t>Not complete</t>
  </si>
  <si>
    <t>Total Overall Completes</t>
  </si>
  <si>
    <t>Study Group</t>
  </si>
  <si>
    <t>Enrollment rate among those who consent</t>
  </si>
  <si>
    <t>Total Program Group Completes</t>
  </si>
  <si>
    <t>Total Comparison Group Completes</t>
  </si>
  <si>
    <t>Program Group Response Rate</t>
  </si>
  <si>
    <t>Comparison Group Response Rate</t>
  </si>
  <si>
    <t>Program</t>
  </si>
  <si>
    <t>Program group</t>
  </si>
  <si>
    <t>Total</t>
  </si>
  <si>
    <t>Consent</t>
  </si>
  <si>
    <t>RA Status</t>
  </si>
  <si>
    <t>Address</t>
  </si>
  <si>
    <t>Participant ID Number</t>
  </si>
  <si>
    <t>Name</t>
  </si>
  <si>
    <t>RA
Status</t>
  </si>
  <si>
    <t>RA
Date</t>
  </si>
  <si>
    <t>Enrollment 
Date</t>
  </si>
  <si>
    <t>Reason 
Ineligible</t>
  </si>
  <si>
    <t>Yes/No</t>
  </si>
  <si>
    <t>Enrollment rate among all referrals:</t>
  </si>
  <si>
    <t>Enrollment rate among all eligible:</t>
  </si>
  <si>
    <t>Comparison group</t>
  </si>
  <si>
    <t>12 Month
Follow-up</t>
  </si>
  <si>
    <t>Consent rate among all eligible:</t>
  </si>
  <si>
    <t>Contact Info</t>
  </si>
  <si>
    <t>Alternate Contact 1</t>
  </si>
  <si>
    <t>Attempt 1</t>
  </si>
  <si>
    <t>Attempt 2</t>
  </si>
  <si>
    <t>Attempt 3</t>
  </si>
  <si>
    <t>Attempt 4</t>
  </si>
  <si>
    <t>2 - Contact Log</t>
  </si>
  <si>
    <t>3 - Survey Responses</t>
  </si>
  <si>
    <t>4 - Funnel Analysis</t>
  </si>
  <si>
    <t>5 - Response Rate Calculator</t>
  </si>
  <si>
    <t>Overview of example logs for tracking
study sample members</t>
  </si>
  <si>
    <t>1 - Recruitment and Enrollment</t>
  </si>
  <si>
    <t>The "1 - Recruitment and Enrollment" tracker identifies key information to document as part of the recruitment and enrollment process.</t>
  </si>
  <si>
    <t xml:space="preserve">The "5 - Response Rate Calculator" worksheet includes formulas for calculating response rates for each round of data collection for each group in the evaluation. This worksheet is populated using data from the "3 - Survey Responses" worksheet. </t>
  </si>
  <si>
    <t>Notes on the formulas/calculations</t>
  </si>
  <si>
    <t xml:space="preserve">Worksheets 4 and 5 include "count" formulas to create counts and calculate enrollment, consent, and response rates. The count of referrals/eligible/consented/enrolled records are derived from the number of records included in the "1 - Recruitment and Enrollment" worksheet. For additional information, hover your mouse over any calculation to see the specific formula information. 
When using formulas in Excel, it is important to make sure the data ranges (that is, the cells selected to be included in the calculation) are correct. </t>
  </si>
  <si>
    <t xml:space="preserve">The "2 - Contact Log" worksheet identifies different kinds of contact information to document for each participant. </t>
  </si>
  <si>
    <t>1 - Recruitment and Enrollment Tracker</t>
  </si>
  <si>
    <t>The "3 - Survey Responses" worksheet provides an example for tracking whether each round of data collection is  completed with each participant.</t>
  </si>
  <si>
    <t>The "4 - Funnel Analysis" worksheet includes formulas for counting the number of clients  (1) referred, (2) eligible, (3) consented, and (4) enrolled--the key informaton needed for a funnel analysis. It also includes formulas for calculating different kinds of enrollment and consent rates. This worksheet is populated using data from the "1 - Recruitment and Enrollment" worksheet.</t>
  </si>
  <si>
    <t>1065aa (EXAMPLE)</t>
  </si>
  <si>
    <t>1780ab (EXAMPLE)</t>
  </si>
  <si>
    <t>8753xg (EXAMPLE)</t>
  </si>
  <si>
    <t>Gregory Sampsons (EXAMPLE)</t>
  </si>
  <si>
    <t>Sylvester Dijurno (EXAMPLE)</t>
  </si>
  <si>
    <t>Alyssa Tabernacly (EXAMPLE)</t>
  </si>
  <si>
    <t>gsampsons@testemail.com</t>
  </si>
  <si>
    <t>sylvester.dijurno@testemail.com</t>
  </si>
  <si>
    <t>atab@testemail.com</t>
  </si>
  <si>
    <t>123 E Main St,
Charleston, SC 29401</t>
  </si>
  <si>
    <t>456 E Second St
Newtown, PA 18940</t>
  </si>
  <si>
    <t>78 Front St,
Green Bay, WI 46220</t>
  </si>
  <si>
    <r>
      <rPr>
        <b/>
        <sz val="11"/>
        <color rgb="FFE1E7F4"/>
        <rFont val="Calibri"/>
        <family val="2"/>
        <scheme val="minor"/>
      </rPr>
      <t>Contact Info:</t>
    </r>
    <r>
      <rPr>
        <b/>
        <sz val="11"/>
        <color theme="1"/>
        <rFont val="Calibri"/>
        <family val="2"/>
        <scheme val="minor"/>
      </rPr>
      <t xml:space="preserve">
Name</t>
    </r>
  </si>
  <si>
    <r>
      <rPr>
        <b/>
        <sz val="11"/>
        <color rgb="FFE1E7F4"/>
        <rFont val="Calibri"/>
        <family val="2"/>
        <scheme val="minor"/>
      </rPr>
      <t>Contact Info:</t>
    </r>
    <r>
      <rPr>
        <b/>
        <sz val="11"/>
        <color theme="1"/>
        <rFont val="Calibri"/>
        <family val="2"/>
        <scheme val="minor"/>
      </rPr>
      <t xml:space="preserve">
Phone 1</t>
    </r>
  </si>
  <si>
    <r>
      <rPr>
        <b/>
        <sz val="11"/>
        <color rgb="FFE1E7F4"/>
        <rFont val="Calibri"/>
        <family val="2"/>
        <scheme val="minor"/>
      </rPr>
      <t>Contact Info:</t>
    </r>
    <r>
      <rPr>
        <b/>
        <sz val="11"/>
        <color theme="1"/>
        <rFont val="Calibri"/>
        <family val="2"/>
        <scheme val="minor"/>
      </rPr>
      <t xml:space="preserve">
Phone 2</t>
    </r>
  </si>
  <si>
    <r>
      <rPr>
        <b/>
        <sz val="11"/>
        <color rgb="FFE1E7F4"/>
        <rFont val="Calibri"/>
        <family val="2"/>
        <scheme val="minor"/>
      </rPr>
      <t>Contact Info:</t>
    </r>
    <r>
      <rPr>
        <b/>
        <sz val="11"/>
        <color theme="1"/>
        <rFont val="Calibri"/>
        <family val="2"/>
        <scheme val="minor"/>
      </rPr>
      <t xml:space="preserve">
Email</t>
    </r>
  </si>
  <si>
    <r>
      <rPr>
        <b/>
        <sz val="11"/>
        <color rgb="FFE1E7F4"/>
        <rFont val="Calibri"/>
        <family val="2"/>
        <scheme val="minor"/>
      </rPr>
      <t>Contact Info:</t>
    </r>
    <r>
      <rPr>
        <b/>
        <sz val="11"/>
        <color theme="1"/>
        <rFont val="Calibri"/>
        <family val="2"/>
        <scheme val="minor"/>
      </rPr>
      <t xml:space="preserve">
Address</t>
    </r>
  </si>
  <si>
    <r>
      <rPr>
        <b/>
        <sz val="11"/>
        <color rgb="FFE1E7F4"/>
        <rFont val="Calibri"/>
        <family val="2"/>
        <scheme val="minor"/>
      </rPr>
      <t>Contact Info:</t>
    </r>
    <r>
      <rPr>
        <b/>
        <sz val="11"/>
        <color theme="1"/>
        <rFont val="Calibri"/>
        <family val="2"/>
        <scheme val="minor"/>
      </rPr>
      <t xml:space="preserve">
Preferred Contact Method</t>
    </r>
  </si>
  <si>
    <r>
      <rPr>
        <sz val="11"/>
        <color rgb="FFE1E7F4"/>
        <rFont val="Calibri"/>
        <family val="2"/>
        <scheme val="minor"/>
      </rPr>
      <t>Contact Info:</t>
    </r>
    <r>
      <rPr>
        <b/>
        <sz val="11"/>
        <color theme="1"/>
        <rFont val="Calibri"/>
        <family val="2"/>
        <scheme val="minor"/>
      </rPr>
      <t xml:space="preserve">
Permission to text</t>
    </r>
  </si>
  <si>
    <r>
      <rPr>
        <b/>
        <sz val="8"/>
        <color rgb="FFE4F1E6"/>
        <rFont val="Calibri"/>
        <family val="2"/>
        <scheme val="minor"/>
      </rPr>
      <t>Alt Contact 1:</t>
    </r>
    <r>
      <rPr>
        <b/>
        <sz val="11"/>
        <rFont val="Calibri"/>
        <family val="2"/>
        <scheme val="minor"/>
      </rPr>
      <t xml:space="preserve">
Name</t>
    </r>
  </si>
  <si>
    <r>
      <rPr>
        <b/>
        <sz val="8"/>
        <color rgb="FFE4F1E6"/>
        <rFont val="Calibri"/>
        <family val="2"/>
        <scheme val="minor"/>
      </rPr>
      <t>Alt Contact 1:</t>
    </r>
    <r>
      <rPr>
        <b/>
        <sz val="11"/>
        <rFont val="Calibri"/>
        <family val="2"/>
        <scheme val="minor"/>
      </rPr>
      <t xml:space="preserve">
Relationship</t>
    </r>
  </si>
  <si>
    <r>
      <rPr>
        <b/>
        <sz val="8"/>
        <color rgb="FFE4F1E6"/>
        <rFont val="Calibri"/>
        <family val="2"/>
        <scheme val="minor"/>
      </rPr>
      <t>Alt Contact 1:</t>
    </r>
    <r>
      <rPr>
        <b/>
        <sz val="11"/>
        <rFont val="Calibri"/>
        <family val="2"/>
        <scheme val="minor"/>
      </rPr>
      <t xml:space="preserve">
Phone 1</t>
    </r>
  </si>
  <si>
    <r>
      <rPr>
        <b/>
        <sz val="11"/>
        <color rgb="FFE4F1E6"/>
        <rFont val="Calibri"/>
        <family val="2"/>
        <scheme val="minor"/>
      </rPr>
      <t xml:space="preserve">Alt Contact 1: </t>
    </r>
    <r>
      <rPr>
        <b/>
        <sz val="11"/>
        <rFont val="Calibri"/>
        <family val="2"/>
        <scheme val="minor"/>
      </rPr>
      <t>Phone 2</t>
    </r>
  </si>
  <si>
    <r>
      <rPr>
        <b/>
        <sz val="11"/>
        <color rgb="FFE4F1E6"/>
        <rFont val="Calibri"/>
        <family val="2"/>
        <scheme val="minor"/>
      </rPr>
      <t xml:space="preserve">Alt Contact 1:   </t>
    </r>
    <r>
      <rPr>
        <b/>
        <sz val="11"/>
        <rFont val="Calibri"/>
        <family val="2"/>
        <scheme val="minor"/>
      </rPr>
      <t xml:space="preserve"> Email</t>
    </r>
  </si>
  <si>
    <r>
      <rPr>
        <sz val="11"/>
        <color theme="0"/>
        <rFont val="Calibri"/>
        <family val="2"/>
        <scheme val="minor"/>
      </rPr>
      <t xml:space="preserve">Attempt 1:  </t>
    </r>
    <r>
      <rPr>
        <sz val="11"/>
        <rFont val="Calibri"/>
        <family val="2"/>
        <scheme val="minor"/>
      </rPr>
      <t xml:space="preserve">    Date</t>
    </r>
  </si>
  <si>
    <r>
      <rPr>
        <sz val="11"/>
        <color theme="0"/>
        <rFont val="Calibri"/>
        <family val="2"/>
        <scheme val="minor"/>
      </rPr>
      <t xml:space="preserve">Attempt 1:    </t>
    </r>
    <r>
      <rPr>
        <sz val="11"/>
        <rFont val="Calibri"/>
        <family val="2"/>
        <scheme val="minor"/>
      </rPr>
      <t xml:space="preserve">  Time </t>
    </r>
  </si>
  <si>
    <r>
      <rPr>
        <sz val="11"/>
        <color theme="0"/>
        <rFont val="Calibri"/>
        <family val="2"/>
        <scheme val="minor"/>
      </rPr>
      <t xml:space="preserve">Attempt 1:  </t>
    </r>
    <r>
      <rPr>
        <sz val="11"/>
        <rFont val="Calibri"/>
        <family val="2"/>
        <scheme val="minor"/>
      </rPr>
      <t xml:space="preserve">  Purpose</t>
    </r>
  </si>
  <si>
    <r>
      <rPr>
        <sz val="11"/>
        <color theme="0"/>
        <rFont val="Calibri"/>
        <family val="2"/>
        <scheme val="minor"/>
      </rPr>
      <t xml:space="preserve">Attempt 1:  </t>
    </r>
    <r>
      <rPr>
        <sz val="11"/>
        <rFont val="Calibri"/>
        <family val="2"/>
        <scheme val="minor"/>
      </rPr>
      <t xml:space="preserve">    Contact Method</t>
    </r>
  </si>
  <si>
    <r>
      <rPr>
        <sz val="11"/>
        <color theme="0"/>
        <rFont val="Calibri"/>
        <family val="2"/>
        <scheme val="minor"/>
      </rPr>
      <t xml:space="preserve">Attempt 1:  </t>
    </r>
    <r>
      <rPr>
        <sz val="11"/>
        <rFont val="Calibri"/>
        <family val="2"/>
        <scheme val="minor"/>
      </rPr>
      <t xml:space="preserve">  Outcome</t>
    </r>
  </si>
  <si>
    <r>
      <rPr>
        <sz val="11"/>
        <color theme="0"/>
        <rFont val="Calibri"/>
        <family val="2"/>
        <scheme val="minor"/>
      </rPr>
      <t xml:space="preserve">Attempt 2:      </t>
    </r>
    <r>
      <rPr>
        <sz val="11"/>
        <rFont val="Calibri"/>
        <family val="2"/>
        <scheme val="minor"/>
      </rPr>
      <t>Date</t>
    </r>
  </si>
  <si>
    <r>
      <rPr>
        <sz val="11"/>
        <color theme="0"/>
        <rFont val="Calibri"/>
        <family val="2"/>
        <scheme val="minor"/>
      </rPr>
      <t xml:space="preserve">Attempt 2:    </t>
    </r>
    <r>
      <rPr>
        <sz val="11"/>
        <rFont val="Calibri"/>
        <family val="2"/>
        <scheme val="minor"/>
      </rPr>
      <t xml:space="preserve">  Time </t>
    </r>
  </si>
  <si>
    <r>
      <rPr>
        <sz val="11"/>
        <color theme="0"/>
        <rFont val="Calibri"/>
        <family val="2"/>
        <scheme val="minor"/>
      </rPr>
      <t xml:space="preserve">Attempt 2:      </t>
    </r>
    <r>
      <rPr>
        <sz val="11"/>
        <rFont val="Calibri"/>
        <family val="2"/>
        <scheme val="minor"/>
      </rPr>
      <t>Purpose</t>
    </r>
  </si>
  <si>
    <r>
      <rPr>
        <sz val="11"/>
        <color theme="0"/>
        <rFont val="Calibri"/>
        <family val="2"/>
        <scheme val="minor"/>
      </rPr>
      <t xml:space="preserve">Attempt 2:      </t>
    </r>
    <r>
      <rPr>
        <sz val="11"/>
        <rFont val="Calibri"/>
        <family val="2"/>
        <scheme val="minor"/>
      </rPr>
      <t xml:space="preserve"> Contact Method</t>
    </r>
  </si>
  <si>
    <r>
      <rPr>
        <sz val="11"/>
        <color theme="0"/>
        <rFont val="Calibri"/>
        <family val="2"/>
        <scheme val="minor"/>
      </rPr>
      <t xml:space="preserve">Attempt 2: </t>
    </r>
    <r>
      <rPr>
        <sz val="11"/>
        <rFont val="Calibri"/>
        <family val="2"/>
        <scheme val="minor"/>
      </rPr>
      <t xml:space="preserve">    Outcome</t>
    </r>
  </si>
  <si>
    <r>
      <rPr>
        <sz val="11"/>
        <color theme="0"/>
        <rFont val="Calibri"/>
        <family val="2"/>
        <scheme val="minor"/>
      </rPr>
      <t xml:space="preserve">Attempt 3:      </t>
    </r>
    <r>
      <rPr>
        <sz val="11"/>
        <rFont val="Calibri"/>
        <family val="2"/>
        <scheme val="minor"/>
      </rPr>
      <t>Date</t>
    </r>
  </si>
  <si>
    <r>
      <rPr>
        <sz val="11"/>
        <color theme="0"/>
        <rFont val="Calibri"/>
        <family val="2"/>
        <scheme val="minor"/>
      </rPr>
      <t xml:space="preserve">Attempt 3:    </t>
    </r>
    <r>
      <rPr>
        <sz val="11"/>
        <rFont val="Calibri"/>
        <family val="2"/>
        <scheme val="minor"/>
      </rPr>
      <t xml:space="preserve">  Time </t>
    </r>
  </si>
  <si>
    <r>
      <rPr>
        <sz val="11"/>
        <color theme="0"/>
        <rFont val="Calibri"/>
        <family val="2"/>
        <scheme val="minor"/>
      </rPr>
      <t xml:space="preserve">Attempt 3:    </t>
    </r>
    <r>
      <rPr>
        <sz val="11"/>
        <rFont val="Calibri"/>
        <family val="2"/>
        <scheme val="minor"/>
      </rPr>
      <t>Purpose</t>
    </r>
  </si>
  <si>
    <r>
      <rPr>
        <sz val="11"/>
        <color theme="0"/>
        <rFont val="Calibri"/>
        <family val="2"/>
        <scheme val="minor"/>
      </rPr>
      <t xml:space="preserve">Attempt 3:      </t>
    </r>
    <r>
      <rPr>
        <sz val="11"/>
        <rFont val="Calibri"/>
        <family val="2"/>
        <scheme val="minor"/>
      </rPr>
      <t>Contact Method</t>
    </r>
  </si>
  <si>
    <r>
      <rPr>
        <sz val="11"/>
        <color theme="0"/>
        <rFont val="Calibri"/>
        <family val="2"/>
        <scheme val="minor"/>
      </rPr>
      <t xml:space="preserve">Attempt 3:   </t>
    </r>
    <r>
      <rPr>
        <sz val="11"/>
        <rFont val="Calibri"/>
        <family val="2"/>
        <scheme val="minor"/>
      </rPr>
      <t xml:space="preserve"> Outcome</t>
    </r>
  </si>
  <si>
    <r>
      <rPr>
        <sz val="11"/>
        <color theme="0"/>
        <rFont val="Calibri"/>
        <family val="2"/>
        <scheme val="minor"/>
      </rPr>
      <t xml:space="preserve">Attempt 4:      </t>
    </r>
    <r>
      <rPr>
        <sz val="11"/>
        <rFont val="Calibri"/>
        <family val="2"/>
        <scheme val="minor"/>
      </rPr>
      <t>Date</t>
    </r>
  </si>
  <si>
    <r>
      <rPr>
        <sz val="11"/>
        <color theme="0"/>
        <rFont val="Calibri"/>
        <family val="2"/>
        <scheme val="minor"/>
      </rPr>
      <t xml:space="preserve">Attempt 4:  </t>
    </r>
    <r>
      <rPr>
        <sz val="11"/>
        <rFont val="Calibri"/>
        <family val="2"/>
        <scheme val="minor"/>
      </rPr>
      <t xml:space="preserve">    Time </t>
    </r>
  </si>
  <si>
    <r>
      <rPr>
        <sz val="11"/>
        <color theme="0"/>
        <rFont val="Calibri"/>
        <family val="2"/>
        <scheme val="minor"/>
      </rPr>
      <t xml:space="preserve">Attempt 4:     </t>
    </r>
    <r>
      <rPr>
        <sz val="11"/>
        <rFont val="Calibri"/>
        <family val="2"/>
        <scheme val="minor"/>
      </rPr>
      <t xml:space="preserve"> Purpose</t>
    </r>
  </si>
  <si>
    <r>
      <rPr>
        <sz val="11"/>
        <color theme="0"/>
        <rFont val="Calibri"/>
        <family val="2"/>
        <scheme val="minor"/>
      </rPr>
      <t xml:space="preserve">Attempt 4:    </t>
    </r>
    <r>
      <rPr>
        <sz val="11"/>
        <rFont val="Calibri"/>
        <family val="2"/>
        <scheme val="minor"/>
      </rPr>
      <t xml:space="preserve">  Contact Method</t>
    </r>
  </si>
  <si>
    <r>
      <rPr>
        <sz val="11"/>
        <color theme="0"/>
        <rFont val="Calibri"/>
        <family val="2"/>
        <scheme val="minor"/>
      </rPr>
      <t xml:space="preserve">Attempt 4:     </t>
    </r>
    <r>
      <rPr>
        <sz val="11"/>
        <rFont val="Calibri"/>
        <family val="2"/>
        <scheme val="minor"/>
      </rPr>
      <t xml:space="preserve"> Outcome</t>
    </r>
  </si>
  <si>
    <r>
      <t>This Excel file is a companion to the brief "Tracking Study Sample Members: Guidance for RPG Evaluations."</t>
    </r>
    <r>
      <rPr>
        <vertAlign val="superscript"/>
        <sz val="10"/>
        <color rgb="FF0E335B"/>
        <rFont val="Tisa Offc Serif Pro"/>
      </rPr>
      <t>1</t>
    </r>
    <r>
      <rPr>
        <sz val="10"/>
        <color rgb="FF0E335B"/>
        <rFont val="Tisa Offc Serif Pro"/>
      </rPr>
      <t xml:space="preserve">  The examples in each worksheet are examples of logs that grantees can use to track survey sample members during enrollment and data collection. The examples include basic but critical information that is needed for making sure enrollment and data collection goals are met. If goals are not being met, the information can help teams decide where they might need to apply new strategies. 
The first 3 rows in each tab contain example entries. These rows can be used as a template.</t>
    </r>
  </si>
  <si>
    <r>
      <rPr>
        <vertAlign val="superscript"/>
        <sz val="9"/>
        <color theme="1"/>
        <rFont val="Tisa Offc Serif Pro"/>
      </rPr>
      <t>1</t>
    </r>
    <r>
      <rPr>
        <sz val="9"/>
        <color theme="1"/>
        <rFont val="Tisa Offc Serif Pro"/>
      </rPr>
      <t xml:space="preserve"> Alamillo, J., B. Onaran, R. Kleinman, and B. Mory. “Tracking Study Sample Members: Guidance for RPG Evaluations.” Data Collection Technical Assistance Brief, No. 6. Washington, DC: Mathematica, 2020.</t>
    </r>
  </si>
  <si>
    <t>End of worksheet</t>
  </si>
  <si>
    <t>6 Month 
Follow-up</t>
  </si>
  <si>
    <t>Connecting line from top section of pyramid to Referrals.</t>
  </si>
  <si>
    <t>Connecting line from second section of pyramid to Eligible.</t>
  </si>
  <si>
    <t>Connecting line from third section of pyramid to Consented.</t>
  </si>
  <si>
    <t>Connecting line from fourth (bottom) section of pyramid to Enrolled.</t>
  </si>
  <si>
    <t>Inverted pyramid divided into four segments.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</si>
</sst>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0.0%"/>
    <numFmt numFmtId="166" formatCode="[$-F400]h:mm:ss\ AM/PM"/>
  </numFmts>
  <fonts count="3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color rgb="FF0E335B"/>
      <name val="Calibri"/>
      <family val="2"/>
      <scheme val="minor"/>
    </font>
    <font>
      <b/>
      <sz val="14"/>
      <color rgb="FF0E335B"/>
      <name val="Calibri"/>
      <family val="2"/>
      <scheme val="minor"/>
    </font>
    <font>
      <b/>
      <sz val="11"/>
      <name val="Calibri"/>
      <family val="2"/>
      <scheme val="minor"/>
    </font>
    <font>
      <b/>
      <sz val="11"/>
      <color rgb="FF0E335B"/>
      <name val="Neue Haas Grotesk Text Pro"/>
      <family val="2"/>
    </font>
    <font>
      <b/>
      <sz val="9"/>
      <color rgb="FF0E335B"/>
      <name val="Neue Haas Grotesk Text Pro"/>
      <family val="2"/>
    </font>
    <font>
      <b/>
      <sz val="9"/>
      <color theme="1"/>
      <name val="Arial"/>
      <family val="2"/>
    </font>
    <font>
      <sz val="9"/>
      <color theme="1"/>
      <name val="Arial"/>
      <family val="2"/>
    </font>
    <font>
      <b/>
      <sz val="8.5"/>
      <color theme="1"/>
      <name val="Arial"/>
      <family val="2"/>
    </font>
    <font>
      <sz val="8.5"/>
      <color theme="1"/>
      <name val="Arial"/>
      <family val="2"/>
    </font>
    <font>
      <b/>
      <sz val="11"/>
      <color theme="0"/>
      <name val="Arial"/>
      <family val="2"/>
    </font>
    <font>
      <b/>
      <sz val="12"/>
      <color theme="0"/>
      <name val="Arial"/>
      <family val="2"/>
    </font>
    <font>
      <b/>
      <sz val="8.5"/>
      <name val="Arial"/>
      <family val="2"/>
    </font>
    <font>
      <sz val="8.5"/>
      <name val="Arial"/>
      <family val="2"/>
    </font>
    <font>
      <b/>
      <sz val="14"/>
      <color theme="0"/>
      <name val="Calibri"/>
      <family val="2"/>
      <scheme val="minor"/>
    </font>
    <font>
      <b/>
      <sz val="14"/>
      <color theme="1"/>
      <name val="Calibri"/>
      <family val="2"/>
      <scheme val="minor"/>
    </font>
    <font>
      <b/>
      <sz val="18"/>
      <color rgb="FF0069AE"/>
      <name val="Arial"/>
      <family val="2"/>
    </font>
    <font>
      <b/>
      <sz val="12"/>
      <color theme="1"/>
      <name val="Calibri"/>
      <family val="2"/>
      <scheme val="minor"/>
    </font>
    <font>
      <sz val="10"/>
      <color theme="1"/>
      <name val="Tisa Offc Serif Pro"/>
    </font>
    <font>
      <b/>
      <sz val="10"/>
      <name val="Arial"/>
      <family val="2"/>
    </font>
    <font>
      <b/>
      <sz val="12"/>
      <color rgb="FF0E335B"/>
      <name val="Calibri"/>
      <family val="2"/>
      <scheme val="minor"/>
    </font>
    <font>
      <sz val="10"/>
      <color rgb="FF0E335B"/>
      <name val="Tisa Offc Serif Pro"/>
    </font>
    <font>
      <sz val="9"/>
      <color indexed="81"/>
      <name val="Tahoma"/>
      <family val="2"/>
    </font>
    <font>
      <b/>
      <sz val="9"/>
      <color indexed="81"/>
      <name val="Tahoma"/>
      <family val="2"/>
    </font>
    <font>
      <sz val="11"/>
      <color theme="0"/>
      <name val="Calibri"/>
      <family val="2"/>
      <scheme val="minor"/>
    </font>
    <font>
      <b/>
      <sz val="11"/>
      <color rgb="FFE1E7F4"/>
      <name val="Calibri"/>
      <family val="2"/>
      <scheme val="minor"/>
    </font>
    <font>
      <sz val="11"/>
      <color rgb="FFE1E7F4"/>
      <name val="Calibri"/>
      <family val="2"/>
      <scheme val="minor"/>
    </font>
    <font>
      <b/>
      <sz val="11"/>
      <color rgb="FFE4F1E6"/>
      <name val="Calibri"/>
      <family val="2"/>
      <scheme val="minor"/>
    </font>
    <font>
      <b/>
      <sz val="8"/>
      <color rgb="FFE4F1E6"/>
      <name val="Calibri"/>
      <family val="2"/>
      <scheme val="minor"/>
    </font>
    <font>
      <vertAlign val="superscript"/>
      <sz val="10"/>
      <color rgb="FF0E335B"/>
      <name val="Tisa Offc Serif Pro"/>
    </font>
    <font>
      <sz val="9"/>
      <color theme="1"/>
      <name val="Tisa Offc Serif Pro"/>
    </font>
    <font>
      <vertAlign val="superscript"/>
      <sz val="9"/>
      <color theme="1"/>
      <name val="Tisa Offc Serif Pro"/>
    </font>
  </fonts>
  <fills count="10">
    <fill>
      <patternFill patternType="none"/>
    </fill>
    <fill>
      <patternFill patternType="gray125"/>
    </fill>
    <fill>
      <patternFill patternType="solid">
        <fgColor theme="0"/>
        <bgColor indexed="64"/>
      </patternFill>
    </fill>
    <fill>
      <patternFill patternType="solid">
        <fgColor rgb="FF0E335B"/>
        <bgColor indexed="64"/>
      </patternFill>
    </fill>
    <fill>
      <patternFill patternType="solid">
        <fgColor rgb="FFE1E7F4"/>
        <bgColor indexed="64"/>
      </patternFill>
    </fill>
    <fill>
      <patternFill patternType="solid">
        <fgColor theme="2"/>
        <bgColor indexed="64"/>
      </patternFill>
    </fill>
    <fill>
      <patternFill patternType="solid">
        <fgColor rgb="FFE4F1E6"/>
        <bgColor indexed="64"/>
      </patternFill>
    </fill>
    <fill>
      <patternFill patternType="solid">
        <fgColor rgb="FF046A50"/>
        <bgColor indexed="64"/>
      </patternFill>
    </fill>
    <fill>
      <patternFill patternType="solid">
        <fgColor rgb="FF2179D9"/>
        <bgColor indexed="64"/>
      </patternFill>
    </fill>
    <fill>
      <patternFill patternType="solid">
        <fgColor rgb="FF34B7E4"/>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hair">
        <color rgb="FF0E335B"/>
      </bottom>
      <diagonal/>
    </border>
    <border>
      <left style="thick">
        <color rgb="FF0E335B"/>
      </left>
      <right/>
      <top style="thick">
        <color rgb="FF0E335B"/>
      </top>
      <bottom/>
      <diagonal/>
    </border>
    <border>
      <left/>
      <right/>
      <top style="thick">
        <color rgb="FF0E335B"/>
      </top>
      <bottom/>
      <diagonal/>
    </border>
    <border>
      <left/>
      <right style="thick">
        <color rgb="FF0E335B"/>
      </right>
      <top style="thick">
        <color rgb="FF0E335B"/>
      </top>
      <bottom/>
      <diagonal/>
    </border>
    <border>
      <left style="thick">
        <color rgb="FF0E335B"/>
      </left>
      <right/>
      <top/>
      <bottom/>
      <diagonal/>
    </border>
    <border>
      <left/>
      <right style="thick">
        <color rgb="FF0E335B"/>
      </right>
      <top/>
      <bottom/>
      <diagonal/>
    </border>
    <border>
      <left style="thick">
        <color rgb="FF0E335B"/>
      </left>
      <right/>
      <top/>
      <bottom style="hair">
        <color rgb="FF0E335B"/>
      </bottom>
      <diagonal/>
    </border>
    <border>
      <left/>
      <right style="thick">
        <color rgb="FF0E335B"/>
      </right>
      <top/>
      <bottom style="hair">
        <color rgb="FF0E335B"/>
      </bottom>
      <diagonal/>
    </border>
    <border>
      <left style="thick">
        <color rgb="FF0E335B"/>
      </left>
      <right/>
      <top/>
      <bottom style="thick">
        <color rgb="FF0E335B"/>
      </bottom>
      <diagonal/>
    </border>
    <border>
      <left/>
      <right/>
      <top/>
      <bottom style="thick">
        <color rgb="FF0E335B"/>
      </bottom>
      <diagonal/>
    </border>
    <border>
      <left/>
      <right style="thick">
        <color rgb="FF0E335B"/>
      </right>
      <top/>
      <bottom style="thick">
        <color rgb="FF0E335B"/>
      </bottom>
      <diagonal/>
    </border>
    <border>
      <left style="thick">
        <color rgb="FF046A50"/>
      </left>
      <right/>
      <top style="thick">
        <color rgb="FF046A50"/>
      </top>
      <bottom/>
      <diagonal/>
    </border>
    <border>
      <left/>
      <right/>
      <top style="thick">
        <color rgb="FF046A50"/>
      </top>
      <bottom/>
      <diagonal/>
    </border>
    <border>
      <left/>
      <right style="thick">
        <color rgb="FF046A50"/>
      </right>
      <top style="thick">
        <color rgb="FF046A50"/>
      </top>
      <bottom/>
      <diagonal/>
    </border>
    <border>
      <left style="thick">
        <color rgb="FF046A50"/>
      </left>
      <right/>
      <top/>
      <bottom/>
      <diagonal/>
    </border>
    <border>
      <left/>
      <right style="thick">
        <color rgb="FF046A50"/>
      </right>
      <top/>
      <bottom/>
      <diagonal/>
    </border>
    <border>
      <left style="thick">
        <color rgb="FF046A50"/>
      </left>
      <right/>
      <top/>
      <bottom style="thick">
        <color rgb="FF046A50"/>
      </bottom>
      <diagonal/>
    </border>
    <border>
      <left/>
      <right/>
      <top/>
      <bottom style="thick">
        <color rgb="FF046A50"/>
      </bottom>
      <diagonal/>
    </border>
    <border>
      <left/>
      <right style="thick">
        <color rgb="FF046A50"/>
      </right>
      <top/>
      <bottom style="thick">
        <color rgb="FF046A50"/>
      </bottom>
      <diagonal/>
    </border>
    <border>
      <left/>
      <right/>
      <top/>
      <bottom style="dotted">
        <color rgb="FF046A50"/>
      </bottom>
      <diagonal/>
    </border>
    <border>
      <left/>
      <right/>
      <top/>
      <bottom style="medium">
        <color indexed="64"/>
      </bottom>
      <diagonal/>
    </border>
    <border>
      <left style="thick">
        <color auto="1"/>
      </left>
      <right/>
      <top/>
      <bottom/>
      <diagonal/>
    </border>
    <border>
      <left style="thick">
        <color auto="1"/>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style="thin">
        <color theme="0" tint="-0.14996795556505021"/>
      </top>
      <bottom style="thin">
        <color theme="0" tint="-0.14996795556505021"/>
      </bottom>
      <diagonal/>
    </border>
    <border>
      <left style="thick">
        <color auto="1"/>
      </left>
      <right/>
      <top style="thin">
        <color theme="0" tint="-0.14996795556505021"/>
      </top>
      <bottom style="thin">
        <color theme="0" tint="-0.14996795556505021"/>
      </bottom>
      <diagonal/>
    </border>
    <border>
      <left/>
      <right/>
      <top/>
      <bottom style="thin">
        <color theme="0" tint="-0.14996795556505021"/>
      </bottom>
      <diagonal/>
    </border>
    <border>
      <left style="medium">
        <color auto="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medium">
        <color auto="1"/>
      </right>
      <top style="thin">
        <color theme="0" tint="-0.14993743705557422"/>
      </top>
      <bottom style="thin">
        <color theme="0" tint="-0.14993743705557422"/>
      </bottom>
      <diagonal/>
    </border>
    <border>
      <left style="medium">
        <color auto="1"/>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ck">
        <color auto="1"/>
      </left>
      <right/>
      <top/>
      <bottom style="thin">
        <color theme="0" tint="-0.14996795556505021"/>
      </bottom>
      <diagonal/>
    </border>
    <border>
      <left style="medium">
        <color auto="1"/>
      </left>
      <right/>
      <top/>
      <bottom style="thin">
        <color theme="0" tint="-0.14993743705557422"/>
      </bottom>
      <diagonal/>
    </border>
    <border>
      <left/>
      <right/>
      <top/>
      <bottom style="thin">
        <color theme="0" tint="-0.14993743705557422"/>
      </bottom>
      <diagonal/>
    </border>
    <border>
      <left/>
      <right style="medium">
        <color auto="1"/>
      </right>
      <top/>
      <bottom style="thin">
        <color theme="0" tint="-0.14993743705557422"/>
      </bottom>
      <diagonal/>
    </border>
    <border>
      <left style="medium">
        <color auto="1"/>
      </left>
      <right/>
      <top/>
      <bottom style="thin">
        <color theme="0" tint="-0.14996795556505021"/>
      </bottom>
      <diagonal/>
    </border>
    <border>
      <left/>
      <right style="medium">
        <color auto="1"/>
      </right>
      <top/>
      <bottom style="thin">
        <color theme="0" tint="-0.14996795556505021"/>
      </bottom>
      <diagonal/>
    </border>
    <border>
      <left style="medium">
        <color auto="1"/>
      </left>
      <right/>
      <top style="thin">
        <color theme="0" tint="-0.14993743705557422"/>
      </top>
      <bottom style="medium">
        <color indexed="64"/>
      </bottom>
      <diagonal/>
    </border>
    <border>
      <left/>
      <right/>
      <top style="thin">
        <color theme="0" tint="-0.14993743705557422"/>
      </top>
      <bottom style="medium">
        <color indexed="64"/>
      </bottom>
      <diagonal/>
    </border>
    <border>
      <left/>
      <right style="medium">
        <color auto="1"/>
      </right>
      <top style="thin">
        <color theme="0" tint="-0.14993743705557422"/>
      </top>
      <bottom style="medium">
        <color indexed="64"/>
      </bottom>
      <diagonal/>
    </border>
    <border>
      <left style="medium">
        <color indexed="64"/>
      </left>
      <right/>
      <top/>
      <bottom style="medium">
        <color indexed="64"/>
      </bottom>
      <diagonal/>
    </border>
    <border>
      <left/>
      <right/>
      <top/>
      <bottom style="thick">
        <color rgb="FF0069AE"/>
      </bottom>
      <diagonal/>
    </border>
    <border>
      <left/>
      <right/>
      <top/>
      <bottom style="medium">
        <color rgb="FF0069AE"/>
      </bottom>
      <diagonal/>
    </border>
  </borders>
  <cellStyleXfs count="2">
    <xf numFmtId="0" fontId="0" fillId="0" borderId="0"/>
    <xf numFmtId="9" fontId="4" fillId="0" borderId="0" applyFont="0" applyFill="0" applyBorder="0" applyAlignment="0" applyProtection="0"/>
  </cellStyleXfs>
  <cellXfs count="167">
    <xf numFmtId="0" fontId="0" fillId="0" borderId="0" xfId="0"/>
    <xf numFmtId="0" fontId="0" fillId="2" borderId="0" xfId="0" applyFill="1"/>
    <xf numFmtId="0" fontId="0" fillId="2" borderId="1" xfId="0" applyFill="1" applyBorder="1"/>
    <xf numFmtId="164" fontId="0" fillId="2" borderId="1" xfId="0" applyNumberFormat="1" applyFill="1" applyBorder="1" applyAlignment="1">
      <alignment horizontal="left"/>
    </xf>
    <xf numFmtId="0" fontId="0" fillId="2" borderId="3" xfId="0" applyFill="1" applyBorder="1"/>
    <xf numFmtId="0" fontId="0" fillId="2" borderId="2" xfId="0"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0" fillId="2" borderId="0" xfId="0" applyFill="1" applyBorder="1"/>
    <xf numFmtId="0" fontId="0" fillId="2" borderId="1" xfId="0" applyFill="1" applyBorder="1" applyAlignment="1">
      <alignment horizontal="center"/>
    </xf>
    <xf numFmtId="0" fontId="0" fillId="2" borderId="1" xfId="0" applyFill="1" applyBorder="1" applyAlignment="1">
      <alignment wrapText="1"/>
    </xf>
    <xf numFmtId="0" fontId="1" fillId="3" borderId="7" xfId="0" applyFont="1" applyFill="1" applyBorder="1" applyAlignment="1">
      <alignment horizontal="center"/>
    </xf>
    <xf numFmtId="0" fontId="1" fillId="3" borderId="7" xfId="0" applyFont="1" applyFill="1" applyBorder="1" applyAlignment="1">
      <alignment wrapText="1"/>
    </xf>
    <xf numFmtId="14" fontId="0" fillId="2" borderId="1" xfId="0" applyNumberFormat="1" applyFill="1" applyBorder="1" applyAlignment="1">
      <alignment horizontal="center"/>
    </xf>
    <xf numFmtId="0" fontId="1" fillId="3" borderId="7" xfId="0" applyFont="1" applyFill="1" applyBorder="1" applyAlignment="1">
      <alignment horizontal="center" wrapText="1"/>
    </xf>
    <xf numFmtId="0" fontId="2" fillId="5" borderId="1" xfId="0" applyFont="1" applyFill="1" applyBorder="1" applyAlignment="1">
      <alignment horizontal="center"/>
    </xf>
    <xf numFmtId="0" fontId="0" fillId="4" borderId="0" xfId="0" applyFill="1" applyBorder="1"/>
    <xf numFmtId="0" fontId="9" fillId="4" borderId="0" xfId="0" applyFont="1" applyFill="1" applyBorder="1" applyAlignment="1">
      <alignment vertical="center"/>
    </xf>
    <xf numFmtId="0" fontId="0" fillId="2" borderId="10" xfId="0" applyFill="1" applyBorder="1"/>
    <xf numFmtId="0" fontId="0" fillId="2" borderId="11" xfId="0" applyFill="1" applyBorder="1"/>
    <xf numFmtId="0" fontId="2" fillId="4" borderId="0" xfId="0" applyFont="1" applyFill="1" applyBorder="1" applyAlignment="1">
      <alignment horizontal="right" vertical="center"/>
    </xf>
    <xf numFmtId="0" fontId="2" fillId="4" borderId="0" xfId="0" applyFont="1" applyFill="1" applyBorder="1" applyAlignment="1">
      <alignment vertical="center"/>
    </xf>
    <xf numFmtId="0" fontId="10" fillId="4" borderId="0" xfId="0" applyFont="1" applyFill="1" applyBorder="1" applyAlignment="1">
      <alignment horizontal="left" vertical="center"/>
    </xf>
    <xf numFmtId="0" fontId="11" fillId="4" borderId="0" xfId="0" applyFont="1" applyFill="1" applyBorder="1" applyAlignment="1">
      <alignment horizontal="left"/>
    </xf>
    <xf numFmtId="165" fontId="10" fillId="4" borderId="0" xfId="1" applyNumberFormat="1" applyFont="1" applyFill="1" applyBorder="1" applyAlignment="1">
      <alignment horizontal="right" vertical="center"/>
    </xf>
    <xf numFmtId="0" fontId="0" fillId="4" borderId="12" xfId="0" applyFill="1" applyBorder="1"/>
    <xf numFmtId="0" fontId="2" fillId="4" borderId="12" xfId="0" applyFont="1" applyFill="1" applyBorder="1" applyAlignment="1">
      <alignment horizontal="right" vertical="center"/>
    </xf>
    <xf numFmtId="0" fontId="2" fillId="4" borderId="12" xfId="0" applyFont="1" applyFill="1" applyBorder="1" applyAlignment="1">
      <alignment vertical="center"/>
    </xf>
    <xf numFmtId="0" fontId="0" fillId="4" borderId="16" xfId="0" applyFill="1" applyBorder="1"/>
    <xf numFmtId="0" fontId="2" fillId="4" borderId="17" xfId="0" applyFont="1" applyFill="1" applyBorder="1" applyAlignment="1">
      <alignment vertical="center"/>
    </xf>
    <xf numFmtId="0" fontId="0" fillId="4" borderId="17" xfId="0" applyFill="1" applyBorder="1"/>
    <xf numFmtId="0" fontId="0" fillId="4" borderId="18" xfId="0" applyFill="1" applyBorder="1"/>
    <xf numFmtId="0" fontId="2" fillId="4" borderId="19" xfId="0" applyFont="1" applyFill="1" applyBorder="1" applyAlignment="1">
      <alignment vertical="center"/>
    </xf>
    <xf numFmtId="0" fontId="0" fillId="4" borderId="20" xfId="0" applyFill="1" applyBorder="1"/>
    <xf numFmtId="0" fontId="0" fillId="4" borderId="21" xfId="0" applyFill="1" applyBorder="1"/>
    <xf numFmtId="0" fontId="2" fillId="4" borderId="21" xfId="0" applyFont="1" applyFill="1" applyBorder="1" applyAlignment="1">
      <alignment horizontal="right" vertical="center"/>
    </xf>
    <xf numFmtId="0" fontId="2" fillId="4" borderId="21" xfId="0" applyFont="1" applyFill="1" applyBorder="1" applyAlignment="1">
      <alignment vertical="center"/>
    </xf>
    <xf numFmtId="0" fontId="2" fillId="4" borderId="22" xfId="0" applyFont="1" applyFill="1" applyBorder="1" applyAlignment="1">
      <alignment vertical="center"/>
    </xf>
    <xf numFmtId="0" fontId="13" fillId="2" borderId="0" xfId="0" applyFont="1" applyFill="1"/>
    <xf numFmtId="164" fontId="0" fillId="2" borderId="1" xfId="0" applyNumberFormat="1" applyFill="1" applyBorder="1"/>
    <xf numFmtId="164" fontId="0" fillId="2" borderId="2" xfId="0" applyNumberFormat="1" applyFill="1" applyBorder="1"/>
    <xf numFmtId="164" fontId="0" fillId="2" borderId="11" xfId="0" applyNumberFormat="1" applyFill="1" applyBorder="1"/>
    <xf numFmtId="164" fontId="0" fillId="2" borderId="9" xfId="0" applyNumberFormat="1" applyFill="1" applyBorder="1"/>
    <xf numFmtId="0" fontId="5" fillId="4" borderId="0" xfId="0" applyFont="1" applyFill="1" applyBorder="1" applyAlignment="1">
      <alignment horizontal="left" vertical="center"/>
    </xf>
    <xf numFmtId="0" fontId="8" fillId="6" borderId="27" xfId="0" applyFont="1" applyFill="1" applyBorder="1" applyAlignment="1">
      <alignment horizontal="left" vertical="center"/>
    </xf>
    <xf numFmtId="0" fontId="0" fillId="6" borderId="28" xfId="0" applyFill="1" applyBorder="1"/>
    <xf numFmtId="0" fontId="0" fillId="6" borderId="26" xfId="0" applyFill="1" applyBorder="1"/>
    <xf numFmtId="0" fontId="3" fillId="6" borderId="0" xfId="0" applyFont="1" applyFill="1" applyBorder="1"/>
    <xf numFmtId="0" fontId="10" fillId="4" borderId="0" xfId="0" applyFont="1" applyFill="1" applyBorder="1" applyAlignment="1">
      <alignment horizontal="center" vertical="center"/>
    </xf>
    <xf numFmtId="0" fontId="11" fillId="4" borderId="0" xfId="0" applyFont="1" applyFill="1" applyBorder="1" applyAlignment="1">
      <alignment horizontal="center"/>
    </xf>
    <xf numFmtId="0" fontId="17" fillId="6" borderId="4" xfId="0" applyFont="1" applyFill="1" applyBorder="1" applyAlignment="1">
      <alignment horizontal="center"/>
    </xf>
    <xf numFmtId="165" fontId="17" fillId="6" borderId="4" xfId="1" applyNumberFormat="1" applyFont="1" applyFill="1" applyBorder="1" applyAlignment="1">
      <alignment horizontal="center"/>
    </xf>
    <xf numFmtId="0" fontId="17" fillId="6" borderId="5" xfId="0" applyFont="1" applyFill="1" applyBorder="1"/>
    <xf numFmtId="0" fontId="16" fillId="6" borderId="5" xfId="0" applyFont="1" applyFill="1" applyBorder="1" applyAlignment="1">
      <alignment horizontal="center" wrapText="1"/>
    </xf>
    <xf numFmtId="0" fontId="16" fillId="6" borderId="31" xfId="0" applyFont="1" applyFill="1" applyBorder="1" applyAlignment="1">
      <alignment horizontal="right"/>
    </xf>
    <xf numFmtId="0" fontId="16" fillId="6" borderId="0" xfId="0" applyFont="1" applyFill="1" applyBorder="1" applyAlignment="1">
      <alignment horizontal="right"/>
    </xf>
    <xf numFmtId="0" fontId="2" fillId="5" borderId="3" xfId="0" applyFont="1" applyFill="1" applyBorder="1"/>
    <xf numFmtId="164" fontId="0" fillId="5" borderId="1" xfId="0" applyNumberFormat="1" applyFill="1" applyBorder="1" applyAlignment="1">
      <alignment horizontal="left"/>
    </xf>
    <xf numFmtId="0" fontId="0" fillId="5" borderId="1" xfId="0" applyFill="1" applyBorder="1"/>
    <xf numFmtId="0" fontId="0" fillId="5" borderId="1" xfId="0" applyFill="1" applyBorder="1" applyAlignment="1">
      <alignment wrapText="1"/>
    </xf>
    <xf numFmtId="0" fontId="0" fillId="5" borderId="1" xfId="0" applyFill="1" applyBorder="1" applyAlignment="1">
      <alignment horizontal="center"/>
    </xf>
    <xf numFmtId="14" fontId="0" fillId="5" borderId="1" xfId="0" applyNumberFormat="1" applyFill="1" applyBorder="1" applyAlignment="1">
      <alignment horizontal="center"/>
    </xf>
    <xf numFmtId="0" fontId="2" fillId="5" borderId="2" xfId="0" applyFont="1" applyFill="1" applyBorder="1"/>
    <xf numFmtId="164" fontId="0" fillId="5" borderId="1" xfId="0" applyNumberFormat="1" applyFill="1" applyBorder="1"/>
    <xf numFmtId="164" fontId="0" fillId="5" borderId="2" xfId="0" applyNumberFormat="1" applyFill="1" applyBorder="1"/>
    <xf numFmtId="0" fontId="2" fillId="4" borderId="32" xfId="0" applyFont="1" applyFill="1" applyBorder="1" applyAlignment="1">
      <alignment horizontal="center" wrapText="1"/>
    </xf>
    <xf numFmtId="0" fontId="2" fillId="4" borderId="32" xfId="0" applyFont="1" applyFill="1" applyBorder="1" applyAlignment="1">
      <alignment wrapText="1"/>
    </xf>
    <xf numFmtId="0" fontId="3" fillId="2" borderId="32" xfId="0" applyFont="1" applyFill="1" applyBorder="1" applyAlignment="1">
      <alignment wrapText="1"/>
    </xf>
    <xf numFmtId="0" fontId="3" fillId="2" borderId="36" xfId="0" applyFont="1" applyFill="1" applyBorder="1" applyAlignment="1">
      <alignment wrapText="1"/>
    </xf>
    <xf numFmtId="0" fontId="2" fillId="5" borderId="39" xfId="0" applyFont="1" applyFill="1" applyBorder="1"/>
    <xf numFmtId="164" fontId="0" fillId="5" borderId="38" xfId="0" applyNumberFormat="1" applyFill="1" applyBorder="1" applyAlignment="1">
      <alignment horizontal="left"/>
    </xf>
    <xf numFmtId="0" fontId="0" fillId="5" borderId="38" xfId="0" applyFill="1" applyBorder="1"/>
    <xf numFmtId="0" fontId="0" fillId="5" borderId="38" xfId="0" applyFill="1" applyBorder="1" applyAlignment="1">
      <alignment wrapText="1"/>
    </xf>
    <xf numFmtId="166" fontId="0" fillId="5" borderId="38" xfId="0" applyNumberFormat="1" applyFill="1" applyBorder="1" applyAlignment="1">
      <alignment horizontal="center"/>
    </xf>
    <xf numFmtId="0" fontId="0" fillId="5" borderId="38" xfId="0" applyNumberFormat="1" applyFill="1" applyBorder="1" applyAlignment="1">
      <alignment horizontal="center"/>
    </xf>
    <xf numFmtId="0" fontId="0" fillId="2" borderId="38" xfId="0" applyFill="1" applyBorder="1"/>
    <xf numFmtId="0" fontId="0" fillId="2" borderId="39" xfId="0" applyFill="1" applyBorder="1"/>
    <xf numFmtId="164" fontId="0" fillId="2" borderId="38" xfId="0" applyNumberFormat="1" applyFill="1" applyBorder="1" applyAlignment="1">
      <alignment horizontal="left"/>
    </xf>
    <xf numFmtId="164" fontId="0" fillId="2" borderId="38" xfId="0" applyNumberFormat="1" applyFill="1" applyBorder="1"/>
    <xf numFmtId="0" fontId="0" fillId="2" borderId="38" xfId="0" applyFill="1" applyBorder="1" applyAlignment="1">
      <alignment wrapText="1"/>
    </xf>
    <xf numFmtId="166" fontId="0" fillId="2" borderId="38" xfId="0" applyNumberFormat="1" applyFill="1" applyBorder="1" applyAlignment="1">
      <alignment horizontal="center"/>
    </xf>
    <xf numFmtId="0" fontId="0" fillId="2" borderId="38" xfId="0" applyNumberFormat="1" applyFill="1" applyBorder="1" applyAlignment="1">
      <alignment horizontal="center"/>
    </xf>
    <xf numFmtId="0" fontId="0" fillId="2" borderId="40" xfId="0" applyFill="1" applyBorder="1"/>
    <xf numFmtId="0" fontId="0" fillId="5" borderId="41" xfId="0" applyFill="1" applyBorder="1"/>
    <xf numFmtId="14" fontId="0" fillId="5" borderId="42" xfId="0" applyNumberFormat="1" applyFill="1" applyBorder="1" applyAlignment="1">
      <alignment horizontal="center"/>
    </xf>
    <xf numFmtId="14" fontId="0" fillId="5" borderId="43" xfId="0" applyNumberFormat="1" applyFill="1" applyBorder="1" applyAlignment="1">
      <alignment horizontal="center"/>
    </xf>
    <xf numFmtId="0" fontId="0" fillId="2" borderId="41" xfId="0" applyFill="1" applyBorder="1"/>
    <xf numFmtId="14" fontId="0" fillId="2" borderId="42" xfId="0" applyNumberFormat="1" applyFill="1" applyBorder="1" applyAlignment="1">
      <alignment horizontal="center"/>
    </xf>
    <xf numFmtId="14" fontId="0" fillId="2" borderId="43" xfId="0" applyNumberFormat="1" applyFill="1" applyBorder="1" applyAlignment="1">
      <alignment horizontal="center"/>
    </xf>
    <xf numFmtId="0" fontId="0" fillId="2" borderId="42" xfId="0" applyFill="1" applyBorder="1"/>
    <xf numFmtId="0" fontId="0" fillId="2" borderId="43" xfId="0" applyFill="1" applyBorder="1"/>
    <xf numFmtId="14" fontId="0" fillId="5" borderId="44" xfId="0" applyNumberFormat="1" applyFill="1" applyBorder="1" applyAlignment="1">
      <alignment horizontal="center"/>
    </xf>
    <xf numFmtId="0" fontId="0" fillId="5" borderId="45" xfId="0" applyNumberFormat="1" applyFill="1" applyBorder="1" applyAlignment="1">
      <alignment horizontal="center"/>
    </xf>
    <xf numFmtId="14" fontId="0" fillId="2" borderId="44" xfId="0" applyNumberFormat="1" applyFill="1" applyBorder="1" applyAlignment="1">
      <alignment horizontal="center"/>
    </xf>
    <xf numFmtId="0" fontId="0" fillId="2" borderId="45" xfId="0" applyNumberFormat="1" applyFill="1" applyBorder="1" applyAlignment="1">
      <alignment horizontal="center"/>
    </xf>
    <xf numFmtId="0" fontId="0" fillId="2" borderId="44" xfId="0" applyFill="1" applyBorder="1"/>
    <xf numFmtId="0" fontId="0" fillId="2" borderId="45" xfId="0" applyFill="1" applyBorder="1"/>
    <xf numFmtId="0" fontId="2" fillId="5" borderId="46" xfId="0" applyFont="1" applyFill="1" applyBorder="1"/>
    <xf numFmtId="164" fontId="0" fillId="5" borderId="40" xfId="0" applyNumberFormat="1" applyFill="1" applyBorder="1" applyAlignment="1">
      <alignment horizontal="left"/>
    </xf>
    <xf numFmtId="0" fontId="0" fillId="5" borderId="40" xfId="0" applyFill="1" applyBorder="1"/>
    <xf numFmtId="0" fontId="0" fillId="5" borderId="40" xfId="0" applyFill="1" applyBorder="1" applyAlignment="1">
      <alignment wrapText="1"/>
    </xf>
    <xf numFmtId="0" fontId="0" fillId="5" borderId="47" xfId="0" applyFill="1" applyBorder="1"/>
    <xf numFmtId="14" fontId="0" fillId="5" borderId="48" xfId="0" applyNumberFormat="1" applyFill="1" applyBorder="1" applyAlignment="1">
      <alignment horizontal="center"/>
    </xf>
    <xf numFmtId="14" fontId="0" fillId="5" borderId="49" xfId="0" applyNumberFormat="1" applyFill="1" applyBorder="1" applyAlignment="1">
      <alignment horizontal="center"/>
    </xf>
    <xf numFmtId="14" fontId="0" fillId="5" borderId="50" xfId="0" applyNumberFormat="1" applyFill="1" applyBorder="1" applyAlignment="1">
      <alignment horizontal="center"/>
    </xf>
    <xf numFmtId="166" fontId="0" fillId="5" borderId="40" xfId="0" applyNumberFormat="1" applyFill="1" applyBorder="1" applyAlignment="1">
      <alignment horizontal="center"/>
    </xf>
    <xf numFmtId="0" fontId="0" fillId="5" borderId="40" xfId="0" applyNumberFormat="1" applyFill="1" applyBorder="1" applyAlignment="1">
      <alignment horizontal="center"/>
    </xf>
    <xf numFmtId="0" fontId="0" fillId="5" borderId="51" xfId="0" applyNumberFormat="1" applyFill="1" applyBorder="1" applyAlignment="1">
      <alignment horizontal="center"/>
    </xf>
    <xf numFmtId="0" fontId="7" fillId="6" borderId="52" xfId="0" applyFont="1" applyFill="1" applyBorder="1" applyAlignment="1">
      <alignment horizontal="center" wrapText="1"/>
    </xf>
    <xf numFmtId="0" fontId="7" fillId="6" borderId="53" xfId="0" applyFont="1" applyFill="1" applyBorder="1" applyAlignment="1">
      <alignment horizontal="center" wrapText="1"/>
    </xf>
    <xf numFmtId="0" fontId="7" fillId="6" borderId="54" xfId="0" applyFont="1" applyFill="1" applyBorder="1" applyAlignment="1">
      <alignment horizontal="center" wrapText="1"/>
    </xf>
    <xf numFmtId="0" fontId="3" fillId="2" borderId="55" xfId="0" applyFont="1" applyFill="1" applyBorder="1" applyAlignment="1">
      <alignment wrapText="1"/>
    </xf>
    <xf numFmtId="0" fontId="16" fillId="6" borderId="0" xfId="0" applyFont="1" applyFill="1" applyBorder="1" applyAlignment="1"/>
    <xf numFmtId="0" fontId="3" fillId="6" borderId="29" xfId="0" applyFont="1" applyFill="1" applyBorder="1" applyAlignment="1"/>
    <xf numFmtId="0" fontId="3" fillId="6" borderId="29" xfId="0" applyFont="1" applyFill="1" applyBorder="1" applyAlignment="1">
      <alignment horizontal="center"/>
    </xf>
    <xf numFmtId="0" fontId="16" fillId="6" borderId="5" xfId="0" applyFont="1" applyFill="1" applyBorder="1" applyAlignment="1">
      <alignment horizontal="center"/>
    </xf>
    <xf numFmtId="0" fontId="8" fillId="6" borderId="30" xfId="0" applyFont="1" applyFill="1" applyBorder="1" applyAlignment="1">
      <alignment horizontal="left" vertical="center"/>
    </xf>
    <xf numFmtId="0" fontId="0" fillId="2" borderId="0" xfId="0" applyFill="1" applyAlignment="1">
      <alignment wrapText="1"/>
    </xf>
    <xf numFmtId="0" fontId="20" fillId="2" borderId="56" xfId="0" applyFont="1" applyFill="1" applyBorder="1" applyAlignment="1">
      <alignment wrapText="1"/>
    </xf>
    <xf numFmtId="0" fontId="21" fillId="2" borderId="0" xfId="0" applyFont="1" applyFill="1" applyAlignment="1">
      <alignment wrapText="1"/>
    </xf>
    <xf numFmtId="0" fontId="22" fillId="2" borderId="0" xfId="0" applyFont="1" applyFill="1" applyAlignment="1">
      <alignment wrapText="1"/>
    </xf>
    <xf numFmtId="0" fontId="0" fillId="2" borderId="56" xfId="0" applyFill="1" applyBorder="1"/>
    <xf numFmtId="0" fontId="14" fillId="6" borderId="23" xfId="0" applyFont="1" applyFill="1" applyBorder="1" applyAlignment="1">
      <alignment vertical="center"/>
    </xf>
    <xf numFmtId="0" fontId="14" fillId="6" borderId="24" xfId="0" applyFont="1" applyFill="1" applyBorder="1" applyAlignment="1">
      <alignment vertical="center"/>
    </xf>
    <xf numFmtId="0" fontId="14" fillId="6" borderId="25" xfId="0" applyFont="1" applyFill="1" applyBorder="1" applyAlignment="1">
      <alignment vertical="center"/>
    </xf>
    <xf numFmtId="0" fontId="23" fillId="6" borderId="0" xfId="0" applyFont="1" applyFill="1" applyBorder="1" applyAlignment="1"/>
    <xf numFmtId="0" fontId="17" fillId="6" borderId="0" xfId="0" applyFont="1" applyFill="1" applyBorder="1" applyAlignment="1">
      <alignment horizontal="left"/>
    </xf>
    <xf numFmtId="0" fontId="24" fillId="4" borderId="0" xfId="0" applyFont="1" applyFill="1"/>
    <xf numFmtId="0" fontId="25" fillId="4" borderId="0" xfId="0" applyFont="1" applyFill="1" applyAlignment="1">
      <alignment wrapText="1"/>
    </xf>
    <xf numFmtId="0" fontId="2" fillId="4" borderId="34" xfId="0" applyFont="1" applyFill="1" applyBorder="1" applyAlignment="1">
      <alignment wrapText="1"/>
    </xf>
    <xf numFmtId="0" fontId="22" fillId="4" borderId="0" xfId="0" applyFont="1" applyFill="1" applyAlignment="1">
      <alignment wrapText="1"/>
    </xf>
    <xf numFmtId="0" fontId="34" fillId="2" borderId="0" xfId="0" applyFont="1" applyFill="1" applyAlignment="1">
      <alignment wrapText="1"/>
    </xf>
    <xf numFmtId="0" fontId="28" fillId="2" borderId="0" xfId="0" applyFont="1" applyFill="1"/>
    <xf numFmtId="0" fontId="30" fillId="4" borderId="0" xfId="0" applyFont="1" applyFill="1" applyBorder="1"/>
    <xf numFmtId="0" fontId="30" fillId="4" borderId="16" xfId="0" applyFont="1" applyFill="1" applyBorder="1"/>
    <xf numFmtId="0" fontId="6" fillId="2" borderId="55" xfId="0" applyFont="1" applyFill="1" applyBorder="1" applyAlignment="1">
      <alignment horizontal="left"/>
    </xf>
    <xf numFmtId="0" fontId="6" fillId="2" borderId="32" xfId="0" applyFont="1" applyFill="1" applyBorder="1" applyAlignment="1">
      <alignment horizontal="left"/>
    </xf>
    <xf numFmtId="0" fontId="6" fillId="2" borderId="36" xfId="0" applyFont="1" applyFill="1" applyBorder="1" applyAlignment="1">
      <alignment horizontal="left"/>
    </xf>
    <xf numFmtId="0" fontId="20" fillId="2" borderId="57" xfId="0" applyFont="1" applyFill="1" applyBorder="1" applyAlignment="1">
      <alignment horizontal="left" wrapText="1"/>
    </xf>
    <xf numFmtId="0" fontId="19" fillId="8" borderId="37" xfId="0" applyFont="1" applyFill="1" applyBorder="1" applyAlignment="1">
      <alignment horizontal="center"/>
    </xf>
    <xf numFmtId="0" fontId="19" fillId="8" borderId="0" xfId="0" applyFont="1" applyFill="1" applyBorder="1" applyAlignment="1">
      <alignment horizontal="center"/>
    </xf>
    <xf numFmtId="0" fontId="19" fillId="8" borderId="35" xfId="0" applyFont="1" applyFill="1" applyBorder="1" applyAlignment="1">
      <alignment horizontal="center"/>
    </xf>
    <xf numFmtId="0" fontId="19" fillId="9" borderId="37" xfId="0" applyFont="1" applyFill="1" applyBorder="1" applyAlignment="1">
      <alignment horizontal="center"/>
    </xf>
    <xf numFmtId="0" fontId="19" fillId="9" borderId="0" xfId="0" applyFont="1" applyFill="1" applyBorder="1" applyAlignment="1">
      <alignment horizontal="center"/>
    </xf>
    <xf numFmtId="0" fontId="19" fillId="9" borderId="35" xfId="0" applyFont="1" applyFill="1" applyBorder="1" applyAlignment="1">
      <alignment horizontal="center"/>
    </xf>
    <xf numFmtId="0" fontId="20" fillId="2" borderId="56" xfId="0" applyFont="1" applyFill="1" applyBorder="1" applyAlignment="1">
      <alignment horizontal="left" wrapText="1"/>
    </xf>
    <xf numFmtId="0" fontId="6" fillId="2" borderId="0" xfId="0" applyFont="1" applyFill="1" applyBorder="1" applyAlignment="1">
      <alignment horizontal="left"/>
    </xf>
    <xf numFmtId="0" fontId="18" fillId="3" borderId="33" xfId="0" applyFont="1" applyFill="1" applyBorder="1" applyAlignment="1">
      <alignment horizontal="center"/>
    </xf>
    <xf numFmtId="0" fontId="18" fillId="3" borderId="0" xfId="0" applyFont="1" applyFill="1" applyBorder="1" applyAlignment="1">
      <alignment horizontal="center"/>
    </xf>
    <xf numFmtId="0" fontId="18" fillId="7" borderId="41" xfId="0" applyFont="1" applyFill="1" applyBorder="1" applyAlignment="1">
      <alignment horizontal="center"/>
    </xf>
    <xf numFmtId="0" fontId="18" fillId="7" borderId="42" xfId="0" applyFont="1" applyFill="1" applyBorder="1" applyAlignment="1">
      <alignment horizontal="center"/>
    </xf>
    <xf numFmtId="0" fontId="18" fillId="7" borderId="43" xfId="0" applyFont="1" applyFill="1" applyBorder="1" applyAlignment="1">
      <alignment horizontal="center"/>
    </xf>
    <xf numFmtId="0" fontId="7" fillId="2" borderId="2" xfId="0" applyFont="1" applyFill="1" applyBorder="1" applyAlignment="1">
      <alignment horizontal="left"/>
    </xf>
    <xf numFmtId="0" fontId="7" fillId="2" borderId="4" xfId="0" applyFont="1" applyFill="1" applyBorder="1" applyAlignment="1">
      <alignment horizontal="left"/>
    </xf>
    <xf numFmtId="0" fontId="7" fillId="2" borderId="3" xfId="0" applyFont="1" applyFill="1" applyBorder="1" applyAlignment="1">
      <alignment horizontal="left"/>
    </xf>
    <xf numFmtId="0" fontId="20" fillId="2" borderId="57" xfId="0" applyFont="1" applyFill="1" applyBorder="1" applyAlignment="1">
      <alignment wrapText="1"/>
    </xf>
    <xf numFmtId="0" fontId="20" fillId="2" borderId="56" xfId="0" applyFont="1" applyFill="1" applyBorder="1" applyAlignment="1">
      <alignment horizontal="left"/>
    </xf>
    <xf numFmtId="0" fontId="15" fillId="4" borderId="13" xfId="0" applyFont="1" applyFill="1" applyBorder="1" applyAlignment="1">
      <alignment vertical="center"/>
    </xf>
    <xf numFmtId="0" fontId="15" fillId="4" borderId="14" xfId="0" applyFont="1" applyFill="1" applyBorder="1" applyAlignment="1">
      <alignment vertical="center"/>
    </xf>
    <xf numFmtId="0" fontId="15" fillId="4" borderId="15" xfId="0" applyFont="1" applyFill="1" applyBorder="1" applyAlignment="1">
      <alignment vertical="center"/>
    </xf>
    <xf numFmtId="0" fontId="12" fillId="4" borderId="0" xfId="0" applyFont="1" applyFill="1" applyBorder="1" applyAlignment="1">
      <alignment horizontal="right"/>
    </xf>
    <xf numFmtId="0" fontId="12" fillId="4" borderId="0" xfId="0" applyFont="1" applyFill="1" applyBorder="1" applyAlignment="1">
      <alignment horizontal="right" vertical="center" wrapText="1"/>
    </xf>
    <xf numFmtId="0" fontId="16" fillId="6" borderId="4" xfId="0" applyFont="1" applyFill="1" applyBorder="1" applyAlignment="1"/>
  </cellXfs>
  <cellStyles count="2">
    <cellStyle name="Normal" xfId="0" builtinId="0"/>
    <cellStyle name="Percent" xfId="1" builtinId="5"/>
  </cellStyles>
  <dxfs count="75">
    <dxf>
      <numFmt numFmtId="164" formatCode="[&lt;=9999999]###\-####;\(###\)\ ###\-####"/>
      <fill>
        <patternFill patternType="solid">
          <fgColor indexed="64"/>
          <bgColor theme="0"/>
        </patternFill>
      </fill>
      <border diagonalUp="0" diagonalDown="0">
        <left style="thin">
          <color indexed="64"/>
        </left>
        <right/>
        <top style="thin">
          <color indexed="64"/>
        </top>
        <bottom style="thin">
          <color indexed="64"/>
        </bottom>
        <vertical/>
        <horizontal/>
      </border>
    </dxf>
    <dxf>
      <numFmt numFmtId="164" formatCode="[&lt;=9999999]###\-####;\(###\)\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64" formatCode="[&lt;=9999999]###\-####;\(###\)\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0E335B"/>
        </patternFill>
      </fill>
      <border diagonalUp="0" diagonalDown="0" outline="0">
        <left style="thin">
          <color indexed="64"/>
        </left>
        <right style="thin">
          <color indexed="64"/>
        </right>
        <top/>
        <bottom/>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bottom" textRotation="0" wrapText="1" indent="0" justifyLastLine="0" shrinkToFit="0" readingOrder="0"/>
    </dxf>
    <dxf>
      <fill>
        <patternFill patternType="solid">
          <fgColor indexed="64"/>
          <bgColor rgb="FFFFFF00"/>
        </patternFill>
      </fill>
      <border diagonalUp="0" diagonalDown="0" outline="0">
        <left style="thin">
          <color indexed="64"/>
        </left>
        <right/>
        <top/>
        <bottom/>
      </border>
    </dxf>
    <dxf>
      <fill>
        <patternFill patternType="solid">
          <fgColor indexed="64"/>
          <bgColor theme="0"/>
        </patternFill>
      </fill>
      <border diagonalUp="0" diagonalDown="0" outline="0">
        <left style="thin">
          <color indexed="64"/>
        </left>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numFmt numFmtId="19" formatCode="m/d/yyyy"/>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numFmt numFmtId="19" formatCode="m/d/yyyy"/>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numFmt numFmtId="19" formatCode="m/d/yyyy"/>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numFmt numFmtId="19" formatCode="m/d/yyyy"/>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style="thin">
          <color indexed="64"/>
        </right>
        <top/>
        <bottom/>
      </border>
    </dxf>
    <dxf>
      <numFmt numFmtId="164" formatCode="[&lt;=9999999]###\-####;\(###\)\ ###\-####"/>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alignment horizontal="center" vertical="bottom" textRotation="0" wrapText="0" indent="0" justifyLastLine="0" shrinkToFit="0" readingOrder="0"/>
      <border diagonalUp="0" diagonalDown="0" outline="0">
        <left/>
        <right style="thin">
          <color indexed="64"/>
        </right>
        <top/>
        <bottom/>
      </border>
    </dxf>
    <dxf>
      <fill>
        <patternFill patternType="solid">
          <fgColor indexed="64"/>
          <bgColor theme="0"/>
        </patternFill>
      </fill>
      <border diagonalUp="0" diagonalDown="0">
        <left/>
        <right style="thin">
          <color indexed="64"/>
        </right>
        <top style="thin">
          <color indexed="64"/>
        </top>
        <bottom style="thin">
          <color indexed="64"/>
        </bottom>
        <vertical/>
        <horizontal/>
      </border>
    </dxf>
    <dxf>
      <fill>
        <patternFill patternType="solid">
          <fgColor indexed="64"/>
          <bgColor rgb="FFFFFF00"/>
        </patternFill>
      </fill>
    </dxf>
    <dxf>
      <border outline="0">
        <left style="thin">
          <color indexed="64"/>
        </left>
        <right style="thin">
          <color indexed="64"/>
        </right>
        <top style="thin">
          <color indexed="64"/>
        </top>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E335B"/>
        </patternFill>
      </fill>
      <border diagonalUp="0" diagonalDown="0" outline="0">
        <left style="thin">
          <color indexed="64"/>
        </left>
        <right style="thin">
          <color indexed="64"/>
        </right>
        <top/>
        <bottom/>
      </border>
    </dxf>
    <dxf>
      <border>
        <top style="thin">
          <color auto="1"/>
        </top>
        <bottom style="thin">
          <color auto="1"/>
        </bottom>
        <vertical/>
        <horizontal style="thin">
          <color auto="1"/>
        </horizontal>
      </border>
    </dxf>
    <dxf>
      <font>
        <color theme="0"/>
      </font>
      <fill>
        <patternFill>
          <bgColor rgb="FF0E335B"/>
        </patternFill>
      </fill>
    </dxf>
  </dxfs>
  <tableStyles count="2" defaultTableStyle="TableStyleMedium2" defaultPivotStyle="PivotStyleLight16">
    <tableStyle name="Table Style 1" pivot="0" count="1" xr9:uid="{8ABB009E-8B90-4A1C-950D-A3901E3091CA}">
      <tableStyleElement type="firstColumnStripe" dxfId="74"/>
    </tableStyle>
    <tableStyle name="Table Style 2" pivot="0" count="1" xr9:uid="{1737602D-D4D1-4F51-9326-3471E08BDD89}">
      <tableStyleElement type="wholeTable" dxfId="73"/>
    </tableStyle>
  </tableStyles>
  <colors>
    <mruColors>
      <color rgb="FFE1E7F4"/>
      <color rgb="FFE4F1E6"/>
      <color rgb="FF0E335B"/>
      <color rgb="FF0069AE"/>
      <color rgb="FF34B7E4"/>
      <color rgb="FFC1E9F7"/>
      <color rgb="FF2179D9"/>
      <color rgb="FF9AC3F0"/>
      <color rgb="FF046A50"/>
      <color rgb="FF005C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xdr:col>
      <xdr:colOff>51405</xdr:colOff>
      <xdr:row>4</xdr:row>
      <xdr:rowOff>17420</xdr:rowOff>
    </xdr:from>
    <xdr:to>
      <xdr:col>4</xdr:col>
      <xdr:colOff>352866</xdr:colOff>
      <xdr:row>10</xdr:row>
      <xdr:rowOff>437514</xdr:rowOff>
    </xdr:to>
    <xdr:grpSp>
      <xdr:nvGrpSpPr>
        <xdr:cNvPr id="11" name="Group 10" descr="Inverted pyramid divided into four segments.">
          <a:extLst>
            <a:ext uri="{FF2B5EF4-FFF2-40B4-BE49-F238E27FC236}">
              <a16:creationId xmlns:a16="http://schemas.microsoft.com/office/drawing/2014/main" id="{17AC1070-1128-4E54-8526-6D9A0B6689F6}"/>
            </a:ext>
          </a:extLst>
        </xdr:cNvPr>
        <xdr:cNvGrpSpPr/>
      </xdr:nvGrpSpPr>
      <xdr:grpSpPr>
        <a:xfrm>
          <a:off x="125948" y="936790"/>
          <a:ext cx="1742635" cy="1828137"/>
          <a:chOff x="107466" y="400597"/>
          <a:chExt cx="1792425" cy="1840683"/>
        </a:xfrm>
      </xdr:grpSpPr>
      <xdr:sp macro="" textlink="">
        <xdr:nvSpPr>
          <xdr:cNvPr id="5" name="Trapezoid 4">
            <a:extLst>
              <a:ext uri="{FF2B5EF4-FFF2-40B4-BE49-F238E27FC236}">
                <a16:creationId xmlns:a16="http://schemas.microsoft.com/office/drawing/2014/main" id="{0D3C0E6A-66A6-4242-8C4A-C0B2C6DDB257}"/>
              </a:ext>
            </a:extLst>
          </xdr:cNvPr>
          <xdr:cNvSpPr/>
        </xdr:nvSpPr>
        <xdr:spPr>
          <a:xfrm flipV="1">
            <a:off x="107466" y="400597"/>
            <a:ext cx="1792425" cy="397833"/>
          </a:xfrm>
          <a:prstGeom prst="trapezoid">
            <a:avLst>
              <a:gd name="adj" fmla="val 45000"/>
            </a:avLst>
          </a:prstGeom>
          <a:solidFill>
            <a:schemeClr val="bg1"/>
          </a:solidFill>
          <a:ln w="25400" cap="rnd">
            <a:solidFill>
              <a:schemeClr val="bg1"/>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rapezoid 5">
            <a:extLst>
              <a:ext uri="{FF2B5EF4-FFF2-40B4-BE49-F238E27FC236}">
                <a16:creationId xmlns:a16="http://schemas.microsoft.com/office/drawing/2014/main" id="{978D8ACA-1E82-4B39-8431-D5264ABCFED9}"/>
              </a:ext>
            </a:extLst>
          </xdr:cNvPr>
          <xdr:cNvSpPr/>
        </xdr:nvSpPr>
        <xdr:spPr>
          <a:xfrm flipV="1">
            <a:off x="337940" y="861407"/>
            <a:ext cx="1349361" cy="407930"/>
          </a:xfrm>
          <a:prstGeom prst="trapezoid">
            <a:avLst>
              <a:gd name="adj" fmla="val 50309"/>
            </a:avLst>
          </a:prstGeom>
          <a:solidFill>
            <a:srgbClr val="34B7E4"/>
          </a:solidFill>
          <a:ln w="25400" cap="rnd">
            <a:solidFill>
              <a:srgbClr val="34B7E4"/>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Trapezoid 6">
            <a:extLst>
              <a:ext uri="{FF2B5EF4-FFF2-40B4-BE49-F238E27FC236}">
                <a16:creationId xmlns:a16="http://schemas.microsoft.com/office/drawing/2014/main" id="{C43CBB9F-E529-41CC-879F-C462413EA393}"/>
              </a:ext>
            </a:extLst>
          </xdr:cNvPr>
          <xdr:cNvSpPr/>
        </xdr:nvSpPr>
        <xdr:spPr>
          <a:xfrm flipV="1">
            <a:off x="578153" y="1346597"/>
            <a:ext cx="855618" cy="370321"/>
          </a:xfrm>
          <a:prstGeom prst="trapezoid">
            <a:avLst>
              <a:gd name="adj" fmla="val 46505"/>
            </a:avLst>
          </a:prstGeom>
          <a:solidFill>
            <a:srgbClr val="005CB9"/>
          </a:solidFill>
          <a:ln w="25400" cap="rnd">
            <a:solidFill>
              <a:srgbClr val="005CB9"/>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Isosceles Triangle 7">
            <a:extLst>
              <a:ext uri="{FF2B5EF4-FFF2-40B4-BE49-F238E27FC236}">
                <a16:creationId xmlns:a16="http://schemas.microsoft.com/office/drawing/2014/main" id="{5926515A-7DB1-48F2-BA4C-3463B11AE1DA}"/>
              </a:ext>
            </a:extLst>
          </xdr:cNvPr>
          <xdr:cNvSpPr/>
        </xdr:nvSpPr>
        <xdr:spPr>
          <a:xfrm flipV="1">
            <a:off x="797796" y="1810047"/>
            <a:ext cx="422352" cy="431233"/>
          </a:xfrm>
          <a:prstGeom prst="triangle">
            <a:avLst/>
          </a:prstGeom>
          <a:solidFill>
            <a:srgbClr val="0E335B"/>
          </a:solidFill>
          <a:ln w="34925" cap="rnd">
            <a:solidFill>
              <a:srgbClr val="0E335B"/>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6</xdr:col>
      <xdr:colOff>54612</xdr:colOff>
      <xdr:row>4</xdr:row>
      <xdr:rowOff>220205</xdr:rowOff>
    </xdr:from>
    <xdr:to>
      <xdr:col>7</xdr:col>
      <xdr:colOff>911</xdr:colOff>
      <xdr:row>4</xdr:row>
      <xdr:rowOff>221725</xdr:rowOff>
    </xdr:to>
    <xdr:cxnSp macro="">
      <xdr:nvCxnSpPr>
        <xdr:cNvPr id="15" name="Straight Arrow Connector 14" descr="Connecting line from top section of pyramid to Referrals.">
          <a:extLst>
            <a:ext uri="{FF2B5EF4-FFF2-40B4-BE49-F238E27FC236}">
              <a16:creationId xmlns:a16="http://schemas.microsoft.com/office/drawing/2014/main" id="{0029A0DE-2F5B-4758-A942-BD5239ADFCE3}"/>
            </a:ext>
          </a:extLst>
        </xdr:cNvPr>
        <xdr:cNvCxnSpPr/>
      </xdr:nvCxnSpPr>
      <xdr:spPr>
        <a:xfrm flipH="1" flipV="1">
          <a:off x="2290916" y="667466"/>
          <a:ext cx="409214" cy="3425"/>
        </a:xfrm>
        <a:prstGeom prst="straightConnector1">
          <a:avLst/>
        </a:prstGeom>
        <a:ln w="15875">
          <a:solidFill>
            <a:schemeClr val="tx1"/>
          </a:solidFill>
          <a:headEnd type="none" w="med" len="sm"/>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57784</xdr:colOff>
      <xdr:row>6</xdr:row>
      <xdr:rowOff>241391</xdr:rowOff>
    </xdr:from>
    <xdr:to>
      <xdr:col>7</xdr:col>
      <xdr:colOff>0</xdr:colOff>
      <xdr:row>6</xdr:row>
      <xdr:rowOff>241391</xdr:rowOff>
    </xdr:to>
    <xdr:cxnSp macro="">
      <xdr:nvCxnSpPr>
        <xdr:cNvPr id="18" name="Straight Arrow Connector 17" descr="Connecting line from second section of pyramid to Eligible.">
          <a:extLst>
            <a:ext uri="{FF2B5EF4-FFF2-40B4-BE49-F238E27FC236}">
              <a16:creationId xmlns:a16="http://schemas.microsoft.com/office/drawing/2014/main" id="{64717940-0457-45F4-8C05-D7788D631304}"/>
            </a:ext>
          </a:extLst>
        </xdr:cNvPr>
        <xdr:cNvCxnSpPr/>
      </xdr:nvCxnSpPr>
      <xdr:spPr>
        <a:xfrm flipH="1">
          <a:off x="1772284" y="1090477"/>
          <a:ext cx="546373" cy="0"/>
        </a:xfrm>
        <a:prstGeom prst="straightConnector1">
          <a:avLst/>
        </a:prstGeom>
        <a:ln w="15875">
          <a:solidFill>
            <a:schemeClr val="tx1"/>
          </a:solidFill>
          <a:headEnd type="none" w="med" len="sm"/>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60689</xdr:colOff>
      <xdr:row>8</xdr:row>
      <xdr:rowOff>221726</xdr:rowOff>
    </xdr:from>
    <xdr:to>
      <xdr:col>6</xdr:col>
      <xdr:colOff>455544</xdr:colOff>
      <xdr:row>8</xdr:row>
      <xdr:rowOff>221726</xdr:rowOff>
    </xdr:to>
    <xdr:cxnSp macro="">
      <xdr:nvCxnSpPr>
        <xdr:cNvPr id="19" name="Straight Arrow Connector 18" descr="Connecting line from third section of pyramid to Consented.">
          <a:extLst>
            <a:ext uri="{FF2B5EF4-FFF2-40B4-BE49-F238E27FC236}">
              <a16:creationId xmlns:a16="http://schemas.microsoft.com/office/drawing/2014/main" id="{A14DA756-DCF3-424B-8392-1658ECBD4B66}"/>
            </a:ext>
          </a:extLst>
        </xdr:cNvPr>
        <xdr:cNvCxnSpPr/>
      </xdr:nvCxnSpPr>
      <xdr:spPr>
        <a:xfrm flipH="1">
          <a:off x="1758624" y="1638052"/>
          <a:ext cx="933224" cy="0"/>
        </a:xfrm>
        <a:prstGeom prst="straightConnector1">
          <a:avLst/>
        </a:prstGeom>
        <a:ln w="15875">
          <a:solidFill>
            <a:schemeClr val="tx1"/>
          </a:solidFill>
          <a:headEnd type="none" w="med" len="sm"/>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58510</xdr:colOff>
      <xdr:row>10</xdr:row>
      <xdr:rowOff>244006</xdr:rowOff>
    </xdr:from>
    <xdr:to>
      <xdr:col>7</xdr:col>
      <xdr:colOff>0</xdr:colOff>
      <xdr:row>10</xdr:row>
      <xdr:rowOff>244006</xdr:rowOff>
    </xdr:to>
    <xdr:cxnSp macro="">
      <xdr:nvCxnSpPr>
        <xdr:cNvPr id="23" name="Straight Arrow Connector 22" descr="Connecting line from fourth (bottom) section of pyramid to Enrolled.">
          <a:extLst>
            <a:ext uri="{FF2B5EF4-FFF2-40B4-BE49-F238E27FC236}">
              <a16:creationId xmlns:a16="http://schemas.microsoft.com/office/drawing/2014/main" id="{53BC9A27-0C4D-467F-B039-862031ADD11A}"/>
            </a:ext>
          </a:extLst>
        </xdr:cNvPr>
        <xdr:cNvCxnSpPr/>
      </xdr:nvCxnSpPr>
      <xdr:spPr>
        <a:xfrm flipH="1">
          <a:off x="1433423" y="2124158"/>
          <a:ext cx="1266707" cy="0"/>
        </a:xfrm>
        <a:prstGeom prst="straightConnector1">
          <a:avLst/>
        </a:prstGeom>
        <a:ln w="15875">
          <a:solidFill>
            <a:schemeClr val="tx1"/>
          </a:solidFill>
          <a:headEnd type="none" w="med" len="sm"/>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2DD518-DB60-4D5A-B410-F0E54686FEF3}" name="Table1" displayName="Table1" ref="A3:L21" headerRowDxfId="72" dataDxfId="70" totalsRowDxfId="68" headerRowBorderDxfId="71" tableBorderDxfId="69">
  <autoFilter ref="A3:L21" xr:uid="{3388190F-76D1-415D-B124-26932C04C5A8}"/>
  <tableColumns count="12">
    <tableColumn id="1" xr3:uid="{A0E37B17-5177-40F6-9F19-45DA73DC7226}" name="Name" totalsRowFunction="custom" dataDxfId="67" totalsRowDxfId="66">
      <totalsRowFormula>COUNTA(Table1[Name])</totalsRowFormula>
    </tableColumn>
    <tableColumn id="3" xr3:uid="{08A818DF-44B5-4C29-8D26-9C7CDF3EAB5A}" name="Phone" dataDxfId="65" totalsRowDxfId="64"/>
    <tableColumn id="4" xr3:uid="{92670E3A-8D12-4EC3-828C-F0006F33A3CE}" name="Email" dataDxfId="63" totalsRowDxfId="62"/>
    <tableColumn id="5" xr3:uid="{C32D7215-CF5A-407A-B1EA-0485E82C10ED}" name="Address" dataDxfId="61" totalsRowDxfId="60"/>
    <tableColumn id="9" xr3:uid="{D54B8307-B5DD-4421-8B38-255444894844}" name="Eligible?" dataDxfId="59" totalsRowDxfId="58"/>
    <tableColumn id="10" xr3:uid="{1C5FD9A8-3884-4AB4-A3DA-92DB2076808B}" name="Reason _x000a_Ineligible" dataDxfId="57" totalsRowDxfId="56"/>
    <tableColumn id="11" xr3:uid="{1CE02C1C-FD8E-4BBE-A1EB-5005931C08FF}" name="Consent?" dataDxfId="55" totalsRowDxfId="54"/>
    <tableColumn id="12" xr3:uid="{E7FDE0B4-D71B-47EC-A8D8-6306D4F9D1D3}" name="Date of Consent" dataDxfId="53" totalsRowDxfId="52"/>
    <tableColumn id="13" xr3:uid="{CFD54930-6674-4196-83E0-B2E56B8741AF}" name="RA_x000a_Status" dataDxfId="51" totalsRowDxfId="50"/>
    <tableColumn id="14" xr3:uid="{E6FE072C-E07F-4AC5-9F03-54F00DF82E50}" name="RA_x000a_Date" dataDxfId="49" totalsRowDxfId="48"/>
    <tableColumn id="15" xr3:uid="{DF43514E-E54A-4016-873E-7F1CBE8359C3}" name="Enrollment _x000a_Date" dataDxfId="47" totalsRowDxfId="46"/>
    <tableColumn id="16" xr3:uid="{1C8D46B9-A8B0-40CA-9269-D15A5FD0AF1D}" name="Notes" dataDxfId="45" totalsRowDxfId="44"/>
  </tableColumns>
  <tableStyleInfo name="Table Style 2" showFirstColumn="0" showLastColumn="0" showRowStripes="1" showColumnStripes="0"/>
  <extLst>
    <ext xmlns:x14="http://schemas.microsoft.com/office/spreadsheetml/2009/9/main" uri="{504A1905-F514-4f6f-8877-14C23A59335A}">
      <x14:table altText="1. Recruitment and Enrollment Track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7B2294-FACD-4DDA-97C1-421966BB41DB}" name="Table2" displayName="Table2" ref="A4:AF2000" totalsRowShown="0" headerRowDxfId="43" dataDxfId="41" headerRowBorderDxfId="42">
  <autoFilter ref="A4:AF2000" xr:uid="{D74FDB44-DDC7-4E82-B10A-B94F64C2FC08}"/>
  <tableColumns count="32">
    <tableColumn id="1" xr3:uid="{BD394DB9-7ACD-4DB3-8796-797685FCDC3C}" name="Contact Info:_x000a_Name" dataDxfId="40"/>
    <tableColumn id="2" xr3:uid="{4D3366E8-0C0F-42D3-874C-DF693D9EB8CA}" name="Contact Info:_x000a_Phone 1" dataDxfId="39"/>
    <tableColumn id="3" xr3:uid="{559392ED-CD4D-4939-B4CD-96BBD41C4953}" name="Contact Info:_x000a_Phone 2" dataDxfId="38"/>
    <tableColumn id="4" xr3:uid="{FAADD85F-6CFB-41DB-8C83-F4C043CC2D96}" name="Contact Info:_x000a_Email" dataDxfId="37"/>
    <tableColumn id="5" xr3:uid="{90A907C2-4AB4-40D7-A675-22C03B89274A}" name="Contact Info:_x000a_Address" dataDxfId="36"/>
    <tableColumn id="6" xr3:uid="{80F0EC08-5AFE-4FFA-AC35-AEF430B8B21E}" name="Contact Info:_x000a_Preferred Contact Method" dataDxfId="35"/>
    <tableColumn id="7" xr3:uid="{B61280E7-EA16-4192-946D-D1BD314A0316}" name="Contact Info:_x000a_Permission to text" dataDxfId="34"/>
    <tableColumn id="8" xr3:uid="{972759CC-B6B8-43B2-898E-10098C3FF33F}" name="Alt Contact 1:_x000a_Name" dataDxfId="33"/>
    <tableColumn id="9" xr3:uid="{03CCE8BA-5C8C-4354-A2CD-9A2AF953120A}" name="Alt Contact 1:_x000a_Relationship" dataDxfId="32"/>
    <tableColumn id="10" xr3:uid="{DB7FCCD5-F22E-40AB-910C-DDF008D9C458}" name="Alt Contact 1:_x000a_Phone 1" dataDxfId="31"/>
    <tableColumn id="11" xr3:uid="{82E97A92-D0D6-4ACD-901B-7BC9D5BDB895}" name="Alt Contact 1: Phone 2" dataDxfId="30"/>
    <tableColumn id="12" xr3:uid="{DC57C77E-A107-44D7-BA91-2DDFC5AD7F54}" name="Alt Contact 1:    Email" dataDxfId="29"/>
    <tableColumn id="13" xr3:uid="{00730A51-2A2F-4C45-8A7B-BA836154806D}" name="Attempt 1:      Date" dataDxfId="28"/>
    <tableColumn id="14" xr3:uid="{ADBEF0D0-4CB4-4B80-9F25-4383A1463EDB}" name="Attempt 1:      Time " dataDxfId="27"/>
    <tableColumn id="15" xr3:uid="{8723DDF7-F934-41BD-9A18-4520ED3E02D5}" name="Attempt 1:    Purpose" dataDxfId="26"/>
    <tableColumn id="16" xr3:uid="{5492863F-77A5-4840-921A-FAFDB596A8C8}" name="Attempt 1:      Contact Method" dataDxfId="25"/>
    <tableColumn id="17" xr3:uid="{8FBF2C20-DB17-4235-B7B2-E8472C041394}" name="Attempt 1:    Outcome" dataDxfId="24"/>
    <tableColumn id="18" xr3:uid="{4A39C2B2-0133-4992-BD65-7B5C04DE9285}" name="Attempt 2:      Date" dataDxfId="23"/>
    <tableColumn id="19" xr3:uid="{56B65E75-6506-4339-9316-0BEB5764E532}" name="Attempt 2:      Time " dataDxfId="22"/>
    <tableColumn id="20" xr3:uid="{D64DB9FD-8339-481D-BAD9-CF86AF6064E1}" name="Attempt 2:      Purpose" dataDxfId="21"/>
    <tableColumn id="21" xr3:uid="{877E595C-070B-49EF-93AD-D44D05DBD050}" name="Attempt 2:       Contact Method" dataDxfId="20"/>
    <tableColumn id="22" xr3:uid="{B897D9D0-8ADD-466E-840F-CC023F7682D8}" name="Attempt 2:     Outcome" dataDxfId="19"/>
    <tableColumn id="23" xr3:uid="{E05CCFE8-4C8C-4441-8BD6-D265D3F9149E}" name="Attempt 3:      Date" dataDxfId="18"/>
    <tableColumn id="24" xr3:uid="{CE8E998E-E727-4268-957E-4FBBF9476C2B}" name="Attempt 3:      Time " dataDxfId="17"/>
    <tableColumn id="25" xr3:uid="{44329698-1701-43A6-98F4-252CF0CDC0F3}" name="Attempt 3:    Purpose" dataDxfId="16"/>
    <tableColumn id="26" xr3:uid="{96F3AC87-E9BF-4B1B-9AA1-F6598C58E150}" name="Attempt 3:      Contact Method" dataDxfId="15"/>
    <tableColumn id="27" xr3:uid="{464CC52B-777C-46F2-9BC2-348D22460D93}" name="Attempt 3:    Outcome" dataDxfId="14"/>
    <tableColumn id="28" xr3:uid="{7F355DF3-E51B-4BEA-862D-364B9C53D6ED}" name="Attempt 4:      Date" dataDxfId="13"/>
    <tableColumn id="29" xr3:uid="{FB51F5BE-C3AC-441F-9637-BC9A79AC76BF}" name="Attempt 4:      Time " dataDxfId="12"/>
    <tableColumn id="30" xr3:uid="{B2774C98-01F6-430C-8FF1-BEF3C0490D22}" name="Attempt 4:      Purpose" dataDxfId="11"/>
    <tableColumn id="31" xr3:uid="{970876DE-9C99-4137-9C55-12C1543BEA9E}" name="Attempt 4:      Contact Method" dataDxfId="10"/>
    <tableColumn id="32" xr3:uid="{9282D23C-BBC7-46E4-ACBD-4A1BDB80EC31}" name="Attempt 4:      Outcome" dataDxfId="9"/>
  </tableColumns>
  <tableStyleInfo name="Table Style 1" showFirstColumn="0" showLastColumn="0" showRowStripes="1" showColumnStripes="0"/>
  <extLst>
    <ext xmlns:x14="http://schemas.microsoft.com/office/spreadsheetml/2009/9/main" uri="{504A1905-F514-4f6f-8877-14C23A59335A}">
      <x14:table altText="2. Contact Lo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A553A2-24F9-489A-A3CA-FE1FA3A331DE}" name="Table3" displayName="Table3" ref="A3:E21" totalsRowShown="0" headerRowDxfId="8" headerRowBorderDxfId="7" tableBorderDxfId="6" totalsRowBorderDxfId="5">
  <autoFilter ref="A3:E21" xr:uid="{F83258C1-CFF8-47D3-BEB3-538A9A8FBC01}"/>
  <tableColumns count="5">
    <tableColumn id="1" xr3:uid="{172C34CA-BB94-43D9-868B-A48A134B7597}" name="Participant ID Number" dataDxfId="4"/>
    <tableColumn id="2" xr3:uid="{A4697DC6-7367-4165-BDA1-79621708A981}" name="Study Group" dataDxfId="3"/>
    <tableColumn id="3" xr3:uid="{6061D99C-50AB-4CB9-AC85-186833663A8C}" name="Baseline" dataDxfId="2"/>
    <tableColumn id="4" xr3:uid="{102C9DEB-E162-4269-83FE-98184A6B21AE}" name="6 Month Follow-up" dataDxfId="1"/>
    <tableColumn id="5" xr3:uid="{198E823C-311A-4DA3-9131-8E4795E7DA2A}" name="12 Month Follow-up" dataDxfId="0"/>
  </tableColumns>
  <tableStyleInfo name="TableStyleMedium2" showFirstColumn="0" showLastColumn="0" showRowStripes="1" showColumnStripes="0"/>
  <extLst>
    <ext xmlns:x14="http://schemas.microsoft.com/office/spreadsheetml/2009/9/main" uri="{504A1905-F514-4f6f-8877-14C23A59335A}">
      <x14:table altText="3. Survey Respons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zoomScale="85" zoomScaleNormal="85" workbookViewId="0">
      <pane ySplit="1" topLeftCell="A2" activePane="bottomLeft" state="frozen"/>
      <selection pane="bottomLeft"/>
    </sheetView>
  </sheetViews>
  <sheetFormatPr defaultColWidth="9.140625" defaultRowHeight="15" x14ac:dyDescent="0.25"/>
  <cols>
    <col min="1" max="1" width="90" style="1" customWidth="1"/>
    <col min="2" max="16384" width="9.140625" style="1"/>
  </cols>
  <sheetData>
    <row r="1" spans="1:1" ht="56.25" customHeight="1" thickBot="1" x14ac:dyDescent="0.4">
      <c r="A1" s="122" t="s">
        <v>56</v>
      </c>
    </row>
    <row r="2" spans="1:1" ht="10.5" customHeight="1" thickTop="1" x14ac:dyDescent="0.25">
      <c r="A2" s="121"/>
    </row>
    <row r="3" spans="1:1" ht="114" customHeight="1" x14ac:dyDescent="0.35">
      <c r="A3" s="132" t="s">
        <v>110</v>
      </c>
    </row>
    <row r="4" spans="1:1" x14ac:dyDescent="0.25">
      <c r="A4" s="121"/>
    </row>
    <row r="5" spans="1:1" ht="15.75" x14ac:dyDescent="0.25">
      <c r="A5" s="123" t="s">
        <v>57</v>
      </c>
    </row>
    <row r="6" spans="1:1" ht="35.25" customHeight="1" x14ac:dyDescent="0.35">
      <c r="A6" s="124" t="s">
        <v>58</v>
      </c>
    </row>
    <row r="8" spans="1:1" ht="15.75" x14ac:dyDescent="0.25">
      <c r="A8" s="123" t="s">
        <v>52</v>
      </c>
    </row>
    <row r="9" spans="1:1" ht="39.75" customHeight="1" x14ac:dyDescent="0.35">
      <c r="A9" s="124" t="s">
        <v>62</v>
      </c>
    </row>
    <row r="10" spans="1:1" x14ac:dyDescent="0.25">
      <c r="A10" s="121"/>
    </row>
    <row r="11" spans="1:1" ht="15.75" x14ac:dyDescent="0.25">
      <c r="A11" s="123" t="s">
        <v>53</v>
      </c>
    </row>
    <row r="12" spans="1:1" ht="35.25" customHeight="1" x14ac:dyDescent="0.35">
      <c r="A12" s="124" t="s">
        <v>64</v>
      </c>
    </row>
    <row r="13" spans="1:1" x14ac:dyDescent="0.25">
      <c r="A13" s="121"/>
    </row>
    <row r="14" spans="1:1" ht="15.75" x14ac:dyDescent="0.25">
      <c r="A14" s="123" t="s">
        <v>54</v>
      </c>
    </row>
    <row r="15" spans="1:1" ht="66" customHeight="1" x14ac:dyDescent="0.35">
      <c r="A15" s="124" t="s">
        <v>65</v>
      </c>
    </row>
    <row r="16" spans="1:1" x14ac:dyDescent="0.25">
      <c r="A16" s="121"/>
    </row>
    <row r="17" spans="1:1" ht="15.75" x14ac:dyDescent="0.25">
      <c r="A17" s="123" t="s">
        <v>55</v>
      </c>
    </row>
    <row r="18" spans="1:1" ht="49.5" customHeight="1" x14ac:dyDescent="0.35">
      <c r="A18" s="124" t="s">
        <v>59</v>
      </c>
    </row>
    <row r="19" spans="1:1" ht="18" customHeight="1" x14ac:dyDescent="0.35">
      <c r="A19" s="124"/>
    </row>
    <row r="20" spans="1:1" ht="15.75" x14ac:dyDescent="0.25">
      <c r="A20" s="131" t="s">
        <v>60</v>
      </c>
    </row>
    <row r="21" spans="1:1" ht="108" customHeight="1" x14ac:dyDescent="0.35">
      <c r="A21" s="134" t="s">
        <v>61</v>
      </c>
    </row>
    <row r="22" spans="1:1" ht="18" customHeight="1" x14ac:dyDescent="0.25"/>
    <row r="23" spans="1:1" ht="30.95" customHeight="1" x14ac:dyDescent="0.25">
      <c r="A23" s="135" t="s">
        <v>111</v>
      </c>
    </row>
    <row r="24" spans="1:1" x14ac:dyDescent="0.25">
      <c r="A24" s="136" t="s">
        <v>112</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zoomScale="80" zoomScaleNormal="80" workbookViewId="0">
      <pane ySplit="3" topLeftCell="A4" activePane="bottomLeft" state="frozen"/>
      <selection pane="bottomLeft" sqref="A1:L1"/>
    </sheetView>
  </sheetViews>
  <sheetFormatPr defaultColWidth="8.85546875" defaultRowHeight="15" x14ac:dyDescent="0.25"/>
  <cols>
    <col min="1" max="1" width="28.5703125" style="1" bestFit="1" customWidth="1"/>
    <col min="2" max="2" width="17.5703125" style="1" customWidth="1"/>
    <col min="3" max="3" width="25" style="1" bestFit="1" customWidth="1"/>
    <col min="4" max="4" width="26" style="1" customWidth="1"/>
    <col min="5" max="5" width="18.42578125" style="1" bestFit="1" customWidth="1"/>
    <col min="6" max="6" width="18.140625" style="1" bestFit="1" customWidth="1"/>
    <col min="7" max="7" width="13.42578125" style="1" bestFit="1" customWidth="1"/>
    <col min="8" max="8" width="12.140625" style="1" customWidth="1"/>
    <col min="9" max="9" width="11.85546875" style="1" customWidth="1"/>
    <col min="10" max="10" width="14.42578125" style="1" bestFit="1" customWidth="1"/>
    <col min="11" max="11" width="15" style="1" bestFit="1" customWidth="1"/>
    <col min="12" max="14" width="17.42578125" style="1" customWidth="1"/>
    <col min="15" max="15" width="17.140625" style="1" customWidth="1"/>
    <col min="16" max="16" width="50.140625" style="1" customWidth="1"/>
    <col min="17" max="16384" width="8.85546875" style="1"/>
  </cols>
  <sheetData>
    <row r="1" spans="1:12" ht="46.5" customHeight="1" thickBot="1" x14ac:dyDescent="0.4">
      <c r="A1" s="142" t="s">
        <v>63</v>
      </c>
      <c r="B1" s="142"/>
      <c r="C1" s="142"/>
      <c r="D1" s="142"/>
      <c r="E1" s="142"/>
      <c r="F1" s="142"/>
      <c r="G1" s="142"/>
      <c r="H1" s="142"/>
      <c r="I1" s="142"/>
      <c r="J1" s="142"/>
      <c r="K1" s="142"/>
      <c r="L1" s="142"/>
    </row>
    <row r="2" spans="1:12" ht="9.75" customHeight="1" thickBot="1" x14ac:dyDescent="0.35">
      <c r="A2" s="139"/>
      <c r="B2" s="140"/>
      <c r="C2" s="140"/>
      <c r="D2" s="140"/>
      <c r="E2" s="140"/>
      <c r="F2" s="140"/>
      <c r="G2" s="140"/>
      <c r="H2" s="140"/>
      <c r="I2" s="140"/>
      <c r="J2" s="140"/>
      <c r="K2" s="140"/>
      <c r="L2" s="141"/>
    </row>
    <row r="3" spans="1:12" ht="31.35" customHeight="1" x14ac:dyDescent="0.25">
      <c r="A3" s="9" t="s">
        <v>35</v>
      </c>
      <c r="B3" s="10" t="s">
        <v>0</v>
      </c>
      <c r="C3" s="10" t="s">
        <v>1</v>
      </c>
      <c r="D3" s="10" t="s">
        <v>33</v>
      </c>
      <c r="E3" s="15" t="s">
        <v>2</v>
      </c>
      <c r="F3" s="16" t="s">
        <v>39</v>
      </c>
      <c r="G3" s="15" t="s">
        <v>3</v>
      </c>
      <c r="H3" s="18" t="s">
        <v>5</v>
      </c>
      <c r="I3" s="18" t="s">
        <v>36</v>
      </c>
      <c r="J3" s="18" t="s">
        <v>37</v>
      </c>
      <c r="K3" s="18" t="s">
        <v>38</v>
      </c>
      <c r="L3" s="11" t="s">
        <v>4</v>
      </c>
    </row>
    <row r="4" spans="1:12" ht="30" x14ac:dyDescent="0.25">
      <c r="A4" s="60" t="s">
        <v>69</v>
      </c>
      <c r="B4" s="61">
        <v>8315555555</v>
      </c>
      <c r="C4" s="62" t="s">
        <v>72</v>
      </c>
      <c r="D4" s="63" t="s">
        <v>75</v>
      </c>
      <c r="E4" s="64" t="s">
        <v>10</v>
      </c>
      <c r="F4" s="62"/>
      <c r="G4" s="64" t="s">
        <v>10</v>
      </c>
      <c r="H4" s="65">
        <v>42972</v>
      </c>
      <c r="I4" s="65" t="s">
        <v>28</v>
      </c>
      <c r="J4" s="65">
        <v>42972</v>
      </c>
      <c r="K4" s="65">
        <v>42972</v>
      </c>
      <c r="L4" s="66"/>
    </row>
    <row r="5" spans="1:12" ht="30" x14ac:dyDescent="0.25">
      <c r="A5" s="60" t="s">
        <v>70</v>
      </c>
      <c r="B5" s="61">
        <v>8316666666</v>
      </c>
      <c r="C5" s="62" t="s">
        <v>73</v>
      </c>
      <c r="D5" s="63" t="s">
        <v>76</v>
      </c>
      <c r="E5" s="64" t="s">
        <v>10</v>
      </c>
      <c r="F5" s="62"/>
      <c r="G5" s="64" t="s">
        <v>11</v>
      </c>
      <c r="H5" s="65"/>
      <c r="I5" s="65"/>
      <c r="J5" s="65"/>
      <c r="K5" s="65"/>
      <c r="L5" s="66"/>
    </row>
    <row r="6" spans="1:12" ht="30" x14ac:dyDescent="0.25">
      <c r="A6" s="60" t="s">
        <v>71</v>
      </c>
      <c r="B6" s="61">
        <v>8317777777</v>
      </c>
      <c r="C6" s="62" t="s">
        <v>74</v>
      </c>
      <c r="D6" s="63" t="s">
        <v>77</v>
      </c>
      <c r="E6" s="64" t="s">
        <v>11</v>
      </c>
      <c r="F6" s="62"/>
      <c r="G6" s="64" t="s">
        <v>10</v>
      </c>
      <c r="H6" s="65">
        <v>43070</v>
      </c>
      <c r="I6" s="65" t="s">
        <v>14</v>
      </c>
      <c r="J6" s="65">
        <v>43070</v>
      </c>
      <c r="K6" s="65">
        <v>43070</v>
      </c>
      <c r="L6" s="66"/>
    </row>
    <row r="7" spans="1:12" ht="30" customHeight="1" x14ac:dyDescent="0.25">
      <c r="A7" s="4"/>
      <c r="B7" s="3"/>
      <c r="C7" s="2"/>
      <c r="D7" s="14"/>
      <c r="E7" s="13"/>
      <c r="F7" s="2"/>
      <c r="G7" s="13"/>
      <c r="H7" s="17"/>
      <c r="I7" s="17"/>
      <c r="J7" s="17"/>
      <c r="K7" s="17"/>
      <c r="L7" s="5"/>
    </row>
    <row r="8" spans="1:12" ht="30" customHeight="1" x14ac:dyDescent="0.25">
      <c r="A8" s="4"/>
      <c r="B8" s="3"/>
      <c r="C8" s="2"/>
      <c r="D8" s="14"/>
      <c r="E8" s="13"/>
      <c r="F8" s="2"/>
      <c r="G8" s="13"/>
      <c r="H8" s="17"/>
      <c r="I8" s="17"/>
      <c r="J8" s="17"/>
      <c r="K8" s="17"/>
      <c r="L8" s="5"/>
    </row>
    <row r="9" spans="1:12" ht="30" customHeight="1" x14ac:dyDescent="0.25">
      <c r="A9" s="4"/>
      <c r="B9" s="3"/>
      <c r="C9" s="2"/>
      <c r="D9" s="14"/>
      <c r="E9" s="13"/>
      <c r="F9" s="2"/>
      <c r="G9" s="13"/>
      <c r="H9" s="17"/>
      <c r="I9" s="17"/>
      <c r="J9" s="17"/>
      <c r="K9" s="17"/>
      <c r="L9" s="5"/>
    </row>
    <row r="10" spans="1:12" ht="30" customHeight="1" x14ac:dyDescent="0.25">
      <c r="A10" s="4"/>
      <c r="B10" s="3"/>
      <c r="C10" s="2"/>
      <c r="D10" s="14"/>
      <c r="E10" s="13"/>
      <c r="F10" s="2"/>
      <c r="G10" s="13"/>
      <c r="H10" s="17"/>
      <c r="I10" s="17"/>
      <c r="J10" s="17"/>
      <c r="K10" s="17"/>
      <c r="L10" s="5"/>
    </row>
    <row r="11" spans="1:12" ht="30" customHeight="1" x14ac:dyDescent="0.25">
      <c r="A11" s="4"/>
      <c r="B11" s="3"/>
      <c r="C11" s="2"/>
      <c r="D11" s="14"/>
      <c r="E11" s="13"/>
      <c r="F11" s="2"/>
      <c r="G11" s="13"/>
      <c r="H11" s="17"/>
      <c r="I11" s="17"/>
      <c r="J11" s="17"/>
      <c r="K11" s="17"/>
      <c r="L11" s="5"/>
    </row>
    <row r="12" spans="1:12" ht="30" customHeight="1" x14ac:dyDescent="0.25">
      <c r="A12" s="4"/>
      <c r="B12" s="3"/>
      <c r="C12" s="2"/>
      <c r="D12" s="14"/>
      <c r="E12" s="13"/>
      <c r="F12" s="2"/>
      <c r="G12" s="13"/>
      <c r="H12" s="17"/>
      <c r="I12" s="17"/>
      <c r="J12" s="17"/>
      <c r="K12" s="17"/>
      <c r="L12" s="5"/>
    </row>
    <row r="13" spans="1:12" ht="30" customHeight="1" x14ac:dyDescent="0.25">
      <c r="A13" s="4"/>
      <c r="B13" s="3"/>
      <c r="C13" s="2"/>
      <c r="D13" s="14"/>
      <c r="E13" s="13"/>
      <c r="F13" s="2"/>
      <c r="G13" s="13"/>
      <c r="H13" s="17"/>
      <c r="I13" s="17"/>
      <c r="J13" s="17"/>
      <c r="K13" s="17"/>
      <c r="L13" s="5"/>
    </row>
    <row r="14" spans="1:12" ht="30" customHeight="1" x14ac:dyDescent="0.25">
      <c r="A14" s="4"/>
      <c r="B14" s="3"/>
      <c r="C14" s="2"/>
      <c r="D14" s="14"/>
      <c r="E14" s="13"/>
      <c r="F14" s="2"/>
      <c r="G14" s="13"/>
      <c r="H14" s="17"/>
      <c r="I14" s="17"/>
      <c r="J14" s="17"/>
      <c r="K14" s="17"/>
      <c r="L14" s="5"/>
    </row>
    <row r="15" spans="1:12" ht="30" customHeight="1" x14ac:dyDescent="0.25">
      <c r="A15" s="4"/>
      <c r="B15" s="3"/>
      <c r="C15" s="2"/>
      <c r="D15" s="14"/>
      <c r="E15" s="13"/>
      <c r="F15" s="2"/>
      <c r="G15" s="13"/>
      <c r="H15" s="17"/>
      <c r="I15" s="17"/>
      <c r="J15" s="17"/>
      <c r="K15" s="17"/>
      <c r="L15" s="5"/>
    </row>
    <row r="16" spans="1:12" ht="30" customHeight="1" x14ac:dyDescent="0.25">
      <c r="A16" s="4"/>
      <c r="B16" s="3"/>
      <c r="C16" s="2"/>
      <c r="D16" s="14"/>
      <c r="E16" s="13"/>
      <c r="F16" s="2"/>
      <c r="G16" s="13"/>
      <c r="H16" s="17"/>
      <c r="I16" s="17"/>
      <c r="J16" s="17"/>
      <c r="K16" s="17"/>
      <c r="L16" s="5"/>
    </row>
    <row r="17" spans="1:12" ht="30" customHeight="1" x14ac:dyDescent="0.25">
      <c r="A17" s="4"/>
      <c r="B17" s="3"/>
      <c r="C17" s="2"/>
      <c r="D17" s="14"/>
      <c r="E17" s="13"/>
      <c r="F17" s="2"/>
      <c r="G17" s="13"/>
      <c r="H17" s="17"/>
      <c r="I17" s="17"/>
      <c r="J17" s="17"/>
      <c r="K17" s="17"/>
      <c r="L17" s="5"/>
    </row>
    <row r="18" spans="1:12" ht="30" customHeight="1" x14ac:dyDescent="0.25">
      <c r="A18" s="4"/>
      <c r="B18" s="3"/>
      <c r="C18" s="2"/>
      <c r="D18" s="14"/>
      <c r="E18" s="13"/>
      <c r="F18" s="2"/>
      <c r="G18" s="13"/>
      <c r="H18" s="17"/>
      <c r="I18" s="17"/>
      <c r="J18" s="17"/>
      <c r="K18" s="17"/>
      <c r="L18" s="5"/>
    </row>
    <row r="19" spans="1:12" ht="30" customHeight="1" x14ac:dyDescent="0.25">
      <c r="A19" s="4"/>
      <c r="B19" s="3"/>
      <c r="C19" s="2"/>
      <c r="D19" s="14"/>
      <c r="E19" s="13"/>
      <c r="F19" s="2"/>
      <c r="G19" s="13"/>
      <c r="H19" s="17"/>
      <c r="I19" s="17"/>
      <c r="J19" s="17"/>
      <c r="K19" s="17"/>
      <c r="L19" s="5"/>
    </row>
    <row r="20" spans="1:12" ht="30" customHeight="1" x14ac:dyDescent="0.25">
      <c r="A20" s="4"/>
      <c r="B20" s="3"/>
      <c r="C20" s="2"/>
      <c r="D20" s="14"/>
      <c r="E20" s="13"/>
      <c r="F20" s="2"/>
      <c r="G20" s="13"/>
      <c r="H20" s="17"/>
      <c r="I20" s="17"/>
      <c r="J20" s="17"/>
      <c r="K20" s="17"/>
      <c r="L20" s="5"/>
    </row>
    <row r="21" spans="1:12" ht="30" customHeight="1" x14ac:dyDescent="0.25">
      <c r="A21" s="4"/>
      <c r="B21" s="3"/>
      <c r="C21" s="2"/>
      <c r="D21" s="14"/>
      <c r="E21" s="13"/>
      <c r="F21" s="2"/>
      <c r="G21" s="13"/>
      <c r="H21" s="17"/>
      <c r="I21" s="17"/>
      <c r="J21" s="17"/>
      <c r="K21" s="17"/>
      <c r="L21" s="5"/>
    </row>
    <row r="22" spans="1:12" x14ac:dyDescent="0.25">
      <c r="A22" s="136" t="s">
        <v>112</v>
      </c>
    </row>
  </sheetData>
  <mergeCells count="2">
    <mergeCell ref="A2:L2"/>
    <mergeCell ref="A1:L1"/>
  </mergeCells>
  <dataValidations count="3">
    <dataValidation type="list" errorStyle="warning" allowBlank="1" showInputMessage="1" showErrorMessage="1" sqref="E4:E21" xr:uid="{BFDB7FD0-59C4-431F-A689-8AD9F6CD242B}">
      <formula1>yesno</formula1>
    </dataValidation>
    <dataValidation type="list" allowBlank="1" showInputMessage="1" showErrorMessage="1" sqref="G4:G21" xr:uid="{BE909E33-8D2A-44A1-9572-1FCC4852347A}">
      <formula1>consent</formula1>
    </dataValidation>
    <dataValidation type="list" allowBlank="1" showInputMessage="1" showErrorMessage="1" sqref="I4:I21" xr:uid="{4D320A21-7452-4E41-B07F-33CE61BDB429}">
      <formula1>rastat</formula1>
    </dataValidation>
  </dataValidations>
  <pageMargins left="0.7" right="0.7" top="0.75" bottom="0.75" header="0.3" footer="0.3"/>
  <pageSetup scale="77" orientation="landscape" r:id="rId1"/>
  <headerFooter>
    <oddHeader>&amp;CSample Recruitment and Enrollment Tracking Tool</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4"/>
  <sheetViews>
    <sheetView zoomScale="85" zoomScaleNormal="85" workbookViewId="0">
      <pane ySplit="4" topLeftCell="A6" activePane="bottomLeft" state="frozen"/>
      <selection pane="bottomLeft" sqref="A1:L1"/>
    </sheetView>
  </sheetViews>
  <sheetFormatPr defaultColWidth="8.85546875" defaultRowHeight="15" x14ac:dyDescent="0.25"/>
  <cols>
    <col min="1" max="1" width="26.7109375" style="12" bestFit="1" customWidth="1"/>
    <col min="2" max="2" width="13.42578125" style="12" bestFit="1" customWidth="1"/>
    <col min="3" max="3" width="13.85546875" style="12" bestFit="1" customWidth="1"/>
    <col min="4" max="4" width="26" style="12" customWidth="1"/>
    <col min="5" max="5" width="21.85546875" style="12" customWidth="1"/>
    <col min="6" max="6" width="24" style="12" customWidth="1"/>
    <col min="7" max="7" width="18.28515625" style="12" customWidth="1"/>
    <col min="8" max="8" width="15" style="12" customWidth="1"/>
    <col min="9" max="9" width="11.85546875" style="12" customWidth="1"/>
    <col min="10" max="10" width="14.42578125" style="12" bestFit="1" customWidth="1"/>
    <col min="11" max="11" width="21.28515625" style="12" customWidth="1"/>
    <col min="12" max="12" width="21" style="12" customWidth="1"/>
    <col min="13" max="13" width="19.85546875" style="12" customWidth="1"/>
    <col min="14" max="14" width="20.5703125" style="12" customWidth="1"/>
    <col min="15" max="15" width="21.85546875" style="12" customWidth="1"/>
    <col min="16" max="16" width="29.7109375" style="12" customWidth="1"/>
    <col min="17" max="17" width="22.5703125" style="12" customWidth="1"/>
    <col min="18" max="18" width="19.85546875" style="12" customWidth="1"/>
    <col min="19" max="19" width="20.5703125" style="12" customWidth="1"/>
    <col min="20" max="20" width="22.85546875" style="12" customWidth="1"/>
    <col min="21" max="21" width="30.28515625" style="12" customWidth="1"/>
    <col min="22" max="22" width="23" style="12" customWidth="1"/>
    <col min="23" max="23" width="19.85546875" style="12" customWidth="1"/>
    <col min="24" max="24" width="20.5703125" style="12" customWidth="1"/>
    <col min="25" max="25" width="21.85546875" style="12" customWidth="1"/>
    <col min="26" max="26" width="29.7109375" style="12" customWidth="1"/>
    <col min="27" max="27" width="22.5703125" style="12" customWidth="1"/>
    <col min="28" max="28" width="19.85546875" style="12" customWidth="1"/>
    <col min="29" max="29" width="20.5703125" style="12" customWidth="1"/>
    <col min="30" max="30" width="22.85546875" style="12" customWidth="1"/>
    <col min="31" max="31" width="29.7109375" style="12" customWidth="1"/>
    <col min="32" max="32" width="23.5703125" style="12" customWidth="1"/>
    <col min="33" max="16384" width="8.85546875" style="12"/>
  </cols>
  <sheetData>
    <row r="1" spans="1:32" s="1" customFormat="1" ht="36.75" customHeight="1" thickBot="1" x14ac:dyDescent="0.4">
      <c r="A1" s="149" t="s">
        <v>52</v>
      </c>
      <c r="B1" s="149"/>
      <c r="C1" s="149"/>
      <c r="D1" s="149"/>
      <c r="E1" s="149"/>
      <c r="F1" s="149"/>
      <c r="G1" s="149"/>
      <c r="H1" s="149"/>
      <c r="I1" s="149"/>
      <c r="J1" s="149"/>
      <c r="K1" s="149"/>
      <c r="L1" s="149"/>
      <c r="M1" s="125"/>
      <c r="N1" s="125"/>
      <c r="O1" s="125"/>
      <c r="P1" s="125"/>
      <c r="Q1" s="125"/>
      <c r="R1" s="125"/>
      <c r="S1" s="125"/>
      <c r="T1" s="125"/>
      <c r="U1" s="125"/>
      <c r="V1" s="125"/>
      <c r="W1" s="125"/>
      <c r="X1" s="125"/>
      <c r="Y1" s="125"/>
      <c r="Z1" s="125"/>
      <c r="AA1" s="125"/>
      <c r="AB1" s="125"/>
      <c r="AC1" s="125"/>
      <c r="AD1" s="125"/>
      <c r="AE1" s="125"/>
      <c r="AF1" s="125"/>
    </row>
    <row r="2" spans="1:32" ht="19.5" thickTop="1" x14ac:dyDescent="0.3">
      <c r="A2" s="150"/>
      <c r="B2" s="150"/>
      <c r="C2" s="150"/>
      <c r="D2" s="150"/>
      <c r="E2" s="150"/>
      <c r="F2" s="150"/>
      <c r="G2" s="150"/>
      <c r="H2" s="150"/>
      <c r="I2" s="150"/>
      <c r="J2" s="150"/>
      <c r="K2" s="150"/>
      <c r="L2" s="150"/>
    </row>
    <row r="3" spans="1:32" ht="18.75" x14ac:dyDescent="0.3">
      <c r="A3" s="151" t="s">
        <v>46</v>
      </c>
      <c r="B3" s="152"/>
      <c r="C3" s="152"/>
      <c r="D3" s="152"/>
      <c r="E3" s="152"/>
      <c r="F3" s="152"/>
      <c r="G3" s="152"/>
      <c r="H3" s="153" t="s">
        <v>47</v>
      </c>
      <c r="I3" s="154"/>
      <c r="J3" s="154"/>
      <c r="K3" s="154"/>
      <c r="L3" s="155"/>
      <c r="M3" s="143" t="s">
        <v>48</v>
      </c>
      <c r="N3" s="144"/>
      <c r="O3" s="144"/>
      <c r="P3" s="144"/>
      <c r="Q3" s="145"/>
      <c r="R3" s="146" t="s">
        <v>49</v>
      </c>
      <c r="S3" s="147"/>
      <c r="T3" s="147"/>
      <c r="U3" s="147"/>
      <c r="V3" s="148"/>
      <c r="W3" s="143" t="s">
        <v>50</v>
      </c>
      <c r="X3" s="144"/>
      <c r="Y3" s="144"/>
      <c r="Z3" s="144"/>
      <c r="AA3" s="145"/>
      <c r="AB3" s="146" t="s">
        <v>51</v>
      </c>
      <c r="AC3" s="147"/>
      <c r="AD3" s="147"/>
      <c r="AE3" s="147"/>
      <c r="AF3" s="148"/>
    </row>
    <row r="4" spans="1:32" ht="36.75" customHeight="1" thickBot="1" x14ac:dyDescent="0.3">
      <c r="A4" s="133" t="s">
        <v>78</v>
      </c>
      <c r="B4" s="70" t="s">
        <v>79</v>
      </c>
      <c r="C4" s="70" t="s">
        <v>80</v>
      </c>
      <c r="D4" s="70" t="s">
        <v>81</v>
      </c>
      <c r="E4" s="70" t="s">
        <v>82</v>
      </c>
      <c r="F4" s="69" t="s">
        <v>83</v>
      </c>
      <c r="G4" s="70" t="s">
        <v>84</v>
      </c>
      <c r="H4" s="112" t="s">
        <v>85</v>
      </c>
      <c r="I4" s="113" t="s">
        <v>86</v>
      </c>
      <c r="J4" s="113" t="s">
        <v>87</v>
      </c>
      <c r="K4" s="113" t="s">
        <v>88</v>
      </c>
      <c r="L4" s="114" t="s">
        <v>89</v>
      </c>
      <c r="M4" s="115" t="s">
        <v>90</v>
      </c>
      <c r="N4" s="71" t="s">
        <v>91</v>
      </c>
      <c r="O4" s="71" t="s">
        <v>92</v>
      </c>
      <c r="P4" s="71" t="s">
        <v>93</v>
      </c>
      <c r="Q4" s="72" t="s">
        <v>94</v>
      </c>
      <c r="R4" s="115" t="s">
        <v>95</v>
      </c>
      <c r="S4" s="71" t="s">
        <v>96</v>
      </c>
      <c r="T4" s="71" t="s">
        <v>97</v>
      </c>
      <c r="U4" s="71" t="s">
        <v>98</v>
      </c>
      <c r="V4" s="72" t="s">
        <v>99</v>
      </c>
      <c r="W4" s="115" t="s">
        <v>100</v>
      </c>
      <c r="X4" s="71" t="s">
        <v>101</v>
      </c>
      <c r="Y4" s="71" t="s">
        <v>102</v>
      </c>
      <c r="Z4" s="71" t="s">
        <v>103</v>
      </c>
      <c r="AA4" s="72" t="s">
        <v>104</v>
      </c>
      <c r="AB4" s="115" t="s">
        <v>105</v>
      </c>
      <c r="AC4" s="71" t="s">
        <v>106</v>
      </c>
      <c r="AD4" s="71" t="s">
        <v>107</v>
      </c>
      <c r="AE4" s="71" t="s">
        <v>108</v>
      </c>
      <c r="AF4" s="72" t="s">
        <v>109</v>
      </c>
    </row>
    <row r="5" spans="1:32" s="79" customFormat="1" ht="30" x14ac:dyDescent="0.25">
      <c r="A5" s="101" t="s">
        <v>69</v>
      </c>
      <c r="B5" s="102">
        <v>8315555555</v>
      </c>
      <c r="C5" s="102">
        <v>8314444444</v>
      </c>
      <c r="D5" s="103" t="s">
        <v>72</v>
      </c>
      <c r="E5" s="104" t="s">
        <v>75</v>
      </c>
      <c r="F5" s="103" t="s">
        <v>13</v>
      </c>
      <c r="G5" s="103" t="s">
        <v>10</v>
      </c>
      <c r="H5" s="105"/>
      <c r="I5" s="106"/>
      <c r="J5" s="106"/>
      <c r="K5" s="106"/>
      <c r="L5" s="107"/>
      <c r="M5" s="108"/>
      <c r="N5" s="109"/>
      <c r="O5" s="110"/>
      <c r="P5" s="110"/>
      <c r="Q5" s="111"/>
      <c r="R5" s="108"/>
      <c r="S5" s="109"/>
      <c r="T5" s="110"/>
      <c r="U5" s="110"/>
      <c r="V5" s="111"/>
      <c r="W5" s="108"/>
      <c r="X5" s="109"/>
      <c r="Y5" s="110"/>
      <c r="Z5" s="110"/>
      <c r="AA5" s="111"/>
      <c r="AB5" s="108"/>
      <c r="AC5" s="109"/>
      <c r="AD5" s="110"/>
      <c r="AE5" s="110"/>
      <c r="AF5" s="111"/>
    </row>
    <row r="6" spans="1:32" s="79" customFormat="1" ht="30" x14ac:dyDescent="0.25">
      <c r="A6" s="73" t="s">
        <v>70</v>
      </c>
      <c r="B6" s="74">
        <v>8316666666</v>
      </c>
      <c r="C6" s="102">
        <v>8313333333</v>
      </c>
      <c r="D6" s="75" t="s">
        <v>73</v>
      </c>
      <c r="E6" s="76" t="s">
        <v>76</v>
      </c>
      <c r="F6" s="75" t="s">
        <v>13</v>
      </c>
      <c r="G6" s="75" t="s">
        <v>10</v>
      </c>
      <c r="H6" s="87"/>
      <c r="I6" s="88"/>
      <c r="J6" s="88"/>
      <c r="K6" s="88"/>
      <c r="L6" s="89"/>
      <c r="M6" s="95"/>
      <c r="N6" s="77"/>
      <c r="O6" s="78"/>
      <c r="P6" s="78"/>
      <c r="Q6" s="96"/>
      <c r="R6" s="95"/>
      <c r="S6" s="77"/>
      <c r="T6" s="78"/>
      <c r="U6" s="78"/>
      <c r="V6" s="96"/>
      <c r="W6" s="95"/>
      <c r="X6" s="77"/>
      <c r="Y6" s="78"/>
      <c r="Z6" s="78"/>
      <c r="AA6" s="96"/>
      <c r="AB6" s="95"/>
      <c r="AC6" s="77"/>
      <c r="AD6" s="78"/>
      <c r="AE6" s="78"/>
      <c r="AF6" s="96"/>
    </row>
    <row r="7" spans="1:32" s="79" customFormat="1" ht="30" x14ac:dyDescent="0.25">
      <c r="A7" s="73" t="s">
        <v>71</v>
      </c>
      <c r="B7" s="74">
        <v>8317777777</v>
      </c>
      <c r="C7" s="102">
        <v>8312222222</v>
      </c>
      <c r="D7" s="75" t="s">
        <v>74</v>
      </c>
      <c r="E7" s="76" t="s">
        <v>77</v>
      </c>
      <c r="F7" s="75" t="s">
        <v>1</v>
      </c>
      <c r="G7" s="75" t="s">
        <v>11</v>
      </c>
      <c r="H7" s="87"/>
      <c r="I7" s="88"/>
      <c r="J7" s="88"/>
      <c r="K7" s="88"/>
      <c r="L7" s="89"/>
      <c r="M7" s="95"/>
      <c r="N7" s="77"/>
      <c r="O7" s="78"/>
      <c r="P7" s="78"/>
      <c r="Q7" s="96"/>
      <c r="R7" s="95"/>
      <c r="S7" s="77"/>
      <c r="T7" s="78"/>
      <c r="U7" s="78"/>
      <c r="V7" s="96"/>
      <c r="W7" s="95"/>
      <c r="X7" s="77"/>
      <c r="Y7" s="78"/>
      <c r="Z7" s="78"/>
      <c r="AA7" s="96"/>
      <c r="AB7" s="95"/>
      <c r="AC7" s="77"/>
      <c r="AD7" s="78"/>
      <c r="AE7" s="78"/>
      <c r="AF7" s="96"/>
    </row>
    <row r="8" spans="1:32" s="79" customFormat="1" x14ac:dyDescent="0.25">
      <c r="A8" s="80"/>
      <c r="B8" s="81"/>
      <c r="C8" s="82"/>
      <c r="E8" s="83"/>
      <c r="H8" s="90"/>
      <c r="I8" s="91"/>
      <c r="J8" s="91"/>
      <c r="K8" s="91"/>
      <c r="L8" s="92"/>
      <c r="M8" s="97"/>
      <c r="N8" s="84"/>
      <c r="O8" s="85"/>
      <c r="P8" s="85"/>
      <c r="Q8" s="98"/>
      <c r="R8" s="97"/>
      <c r="S8" s="84"/>
      <c r="T8" s="85"/>
      <c r="U8" s="85"/>
      <c r="V8" s="98"/>
      <c r="W8" s="97"/>
      <c r="X8" s="84"/>
      <c r="Y8" s="85"/>
      <c r="Z8" s="85"/>
      <c r="AA8" s="98"/>
      <c r="AB8" s="97"/>
      <c r="AC8" s="84"/>
      <c r="AD8" s="85"/>
      <c r="AE8" s="85"/>
      <c r="AF8" s="98"/>
    </row>
    <row r="9" spans="1:32" s="79" customFormat="1" x14ac:dyDescent="0.25">
      <c r="A9" s="80"/>
      <c r="B9" s="81"/>
      <c r="C9" s="82"/>
      <c r="E9" s="83"/>
      <c r="H9" s="90"/>
      <c r="I9" s="91"/>
      <c r="J9" s="91"/>
      <c r="K9" s="91"/>
      <c r="L9" s="92"/>
      <c r="M9" s="97"/>
      <c r="N9" s="84"/>
      <c r="O9" s="85"/>
      <c r="P9" s="85"/>
      <c r="Q9" s="98"/>
      <c r="R9" s="97"/>
      <c r="S9" s="84"/>
      <c r="T9" s="85"/>
      <c r="U9" s="85"/>
      <c r="V9" s="98"/>
      <c r="W9" s="97"/>
      <c r="X9" s="84"/>
      <c r="Y9" s="85"/>
      <c r="Z9" s="85"/>
      <c r="AA9" s="98"/>
      <c r="AB9" s="97"/>
      <c r="AC9" s="84"/>
      <c r="AD9" s="85"/>
      <c r="AE9" s="85"/>
      <c r="AF9" s="98"/>
    </row>
    <row r="10" spans="1:32" s="79" customFormat="1" x14ac:dyDescent="0.25">
      <c r="A10" s="80"/>
      <c r="B10" s="81"/>
      <c r="C10" s="82"/>
      <c r="E10" s="83"/>
      <c r="H10" s="90"/>
      <c r="I10" s="91"/>
      <c r="J10" s="91"/>
      <c r="K10" s="91"/>
      <c r="L10" s="92"/>
      <c r="M10" s="97"/>
      <c r="N10" s="84"/>
      <c r="O10" s="85"/>
      <c r="P10" s="85"/>
      <c r="Q10" s="98"/>
      <c r="R10" s="97"/>
      <c r="S10" s="84"/>
      <c r="T10" s="85"/>
      <c r="U10" s="85"/>
      <c r="V10" s="98"/>
      <c r="W10" s="97"/>
      <c r="X10" s="84"/>
      <c r="Y10" s="85"/>
      <c r="Z10" s="85"/>
      <c r="AA10" s="98"/>
      <c r="AB10" s="97"/>
      <c r="AC10" s="84"/>
      <c r="AD10" s="85"/>
      <c r="AE10" s="85"/>
      <c r="AF10" s="98"/>
    </row>
    <row r="11" spans="1:32" s="79" customFormat="1" x14ac:dyDescent="0.25">
      <c r="A11" s="80"/>
      <c r="B11" s="81"/>
      <c r="C11" s="82"/>
      <c r="E11" s="83"/>
      <c r="H11" s="90"/>
      <c r="I11" s="91"/>
      <c r="J11" s="91"/>
      <c r="K11" s="91"/>
      <c r="L11" s="92"/>
      <c r="M11" s="97"/>
      <c r="N11" s="84"/>
      <c r="O11" s="85"/>
      <c r="P11" s="85"/>
      <c r="Q11" s="98"/>
      <c r="R11" s="97"/>
      <c r="S11" s="84"/>
      <c r="T11" s="85"/>
      <c r="U11" s="85"/>
      <c r="V11" s="98"/>
      <c r="W11" s="97"/>
      <c r="X11" s="84"/>
      <c r="Y11" s="85"/>
      <c r="Z11" s="85"/>
      <c r="AA11" s="98"/>
      <c r="AB11" s="97"/>
      <c r="AC11" s="84"/>
      <c r="AD11" s="85"/>
      <c r="AE11" s="85"/>
      <c r="AF11" s="98"/>
    </row>
    <row r="12" spans="1:32" s="79" customFormat="1" x14ac:dyDescent="0.25">
      <c r="A12" s="80"/>
      <c r="B12" s="81"/>
      <c r="C12" s="82"/>
      <c r="E12" s="83"/>
      <c r="H12" s="90"/>
      <c r="I12" s="91"/>
      <c r="J12" s="91"/>
      <c r="K12" s="91"/>
      <c r="L12" s="92"/>
      <c r="M12" s="97"/>
      <c r="N12" s="84"/>
      <c r="O12" s="85"/>
      <c r="P12" s="85"/>
      <c r="Q12" s="98"/>
      <c r="R12" s="97"/>
      <c r="S12" s="84"/>
      <c r="T12" s="85"/>
      <c r="U12" s="85"/>
      <c r="V12" s="98"/>
      <c r="W12" s="97"/>
      <c r="X12" s="84"/>
      <c r="Y12" s="85"/>
      <c r="Z12" s="85"/>
      <c r="AA12" s="98"/>
      <c r="AB12" s="97"/>
      <c r="AC12" s="84"/>
      <c r="AD12" s="85"/>
      <c r="AE12" s="85"/>
      <c r="AF12" s="98"/>
    </row>
    <row r="13" spans="1:32" s="79" customFormat="1" x14ac:dyDescent="0.25">
      <c r="A13" s="80"/>
      <c r="B13" s="81"/>
      <c r="C13" s="82"/>
      <c r="E13" s="83"/>
      <c r="H13" s="90"/>
      <c r="I13" s="91"/>
      <c r="J13" s="91"/>
      <c r="K13" s="91"/>
      <c r="L13" s="92"/>
      <c r="M13" s="97"/>
      <c r="N13" s="84"/>
      <c r="O13" s="85"/>
      <c r="P13" s="85"/>
      <c r="Q13" s="98"/>
      <c r="R13" s="97"/>
      <c r="S13" s="84"/>
      <c r="T13" s="85"/>
      <c r="U13" s="85"/>
      <c r="V13" s="98"/>
      <c r="W13" s="97"/>
      <c r="X13" s="84"/>
      <c r="Y13" s="85"/>
      <c r="Z13" s="85"/>
      <c r="AA13" s="98"/>
      <c r="AB13" s="97"/>
      <c r="AC13" s="84"/>
      <c r="AD13" s="85"/>
      <c r="AE13" s="85"/>
      <c r="AF13" s="98"/>
    </row>
    <row r="14" spans="1:32" s="79" customFormat="1" x14ac:dyDescent="0.25">
      <c r="A14" s="80"/>
      <c r="B14" s="81"/>
      <c r="C14" s="82"/>
      <c r="E14" s="83"/>
      <c r="H14" s="90"/>
      <c r="I14" s="91"/>
      <c r="J14" s="91"/>
      <c r="K14" s="91"/>
      <c r="L14" s="92"/>
      <c r="M14" s="97"/>
      <c r="N14" s="84"/>
      <c r="O14" s="85"/>
      <c r="P14" s="85"/>
      <c r="Q14" s="98"/>
      <c r="R14" s="97"/>
      <c r="S14" s="84"/>
      <c r="T14" s="85"/>
      <c r="U14" s="85"/>
      <c r="V14" s="98"/>
      <c r="W14" s="97"/>
      <c r="X14" s="84"/>
      <c r="Y14" s="85"/>
      <c r="Z14" s="85"/>
      <c r="AA14" s="98"/>
      <c r="AB14" s="97"/>
      <c r="AC14" s="84"/>
      <c r="AD14" s="85"/>
      <c r="AE14" s="85"/>
      <c r="AF14" s="98"/>
    </row>
    <row r="15" spans="1:32" s="79" customFormat="1" x14ac:dyDescent="0.25">
      <c r="A15" s="80"/>
      <c r="B15" s="81"/>
      <c r="C15" s="82"/>
      <c r="E15" s="83"/>
      <c r="H15" s="90"/>
      <c r="I15" s="91"/>
      <c r="J15" s="91"/>
      <c r="K15" s="91"/>
      <c r="L15" s="92"/>
      <c r="M15" s="97"/>
      <c r="N15" s="84"/>
      <c r="O15" s="85"/>
      <c r="P15" s="85"/>
      <c r="Q15" s="98"/>
      <c r="R15" s="97"/>
      <c r="S15" s="84"/>
      <c r="T15" s="85"/>
      <c r="U15" s="85"/>
      <c r="V15" s="98"/>
      <c r="W15" s="97"/>
      <c r="X15" s="84"/>
      <c r="Y15" s="85"/>
      <c r="Z15" s="85"/>
      <c r="AA15" s="98"/>
      <c r="AB15" s="97"/>
      <c r="AC15" s="84"/>
      <c r="AD15" s="85"/>
      <c r="AE15" s="85"/>
      <c r="AF15" s="98"/>
    </row>
    <row r="16" spans="1:32" s="79" customFormat="1" x14ac:dyDescent="0.25">
      <c r="A16" s="80"/>
      <c r="B16" s="81"/>
      <c r="C16" s="82"/>
      <c r="E16" s="83"/>
      <c r="H16" s="90"/>
      <c r="I16" s="91"/>
      <c r="J16" s="91"/>
      <c r="K16" s="91"/>
      <c r="L16" s="92"/>
      <c r="M16" s="97"/>
      <c r="N16" s="84"/>
      <c r="O16" s="85"/>
      <c r="P16" s="85"/>
      <c r="Q16" s="98"/>
      <c r="R16" s="97"/>
      <c r="S16" s="84"/>
      <c r="T16" s="85"/>
      <c r="U16" s="85"/>
      <c r="V16" s="98"/>
      <c r="W16" s="97"/>
      <c r="X16" s="84"/>
      <c r="Y16" s="85"/>
      <c r="Z16" s="85"/>
      <c r="AA16" s="98"/>
      <c r="AB16" s="97"/>
      <c r="AC16" s="84"/>
      <c r="AD16" s="85"/>
      <c r="AE16" s="85"/>
      <c r="AF16" s="98"/>
    </row>
    <row r="17" spans="1:32" s="79" customFormat="1" x14ac:dyDescent="0.25">
      <c r="A17" s="80"/>
      <c r="B17" s="81"/>
      <c r="C17" s="82"/>
      <c r="E17" s="83"/>
      <c r="H17" s="90"/>
      <c r="I17" s="91"/>
      <c r="J17" s="91"/>
      <c r="K17" s="91"/>
      <c r="L17" s="92"/>
      <c r="M17" s="97"/>
      <c r="N17" s="84"/>
      <c r="O17" s="85"/>
      <c r="P17" s="85"/>
      <c r="Q17" s="98"/>
      <c r="R17" s="97"/>
      <c r="S17" s="84"/>
      <c r="T17" s="85"/>
      <c r="U17" s="85"/>
      <c r="V17" s="98"/>
      <c r="W17" s="97"/>
      <c r="X17" s="84"/>
      <c r="Y17" s="85"/>
      <c r="Z17" s="85"/>
      <c r="AA17" s="98"/>
      <c r="AB17" s="97"/>
      <c r="AC17" s="84"/>
      <c r="AD17" s="85"/>
      <c r="AE17" s="85"/>
      <c r="AF17" s="98"/>
    </row>
    <row r="18" spans="1:32" s="79" customFormat="1" x14ac:dyDescent="0.25">
      <c r="A18" s="80"/>
      <c r="B18" s="81"/>
      <c r="C18" s="82"/>
      <c r="E18" s="83"/>
      <c r="H18" s="90"/>
      <c r="I18" s="91"/>
      <c r="J18" s="91"/>
      <c r="K18" s="91"/>
      <c r="L18" s="92"/>
      <c r="M18" s="97"/>
      <c r="N18" s="84"/>
      <c r="O18" s="85"/>
      <c r="P18" s="85"/>
      <c r="Q18" s="98"/>
      <c r="R18" s="97"/>
      <c r="S18" s="84"/>
      <c r="T18" s="85"/>
      <c r="U18" s="85"/>
      <c r="V18" s="98"/>
      <c r="W18" s="97"/>
      <c r="X18" s="84"/>
      <c r="Y18" s="85"/>
      <c r="Z18" s="85"/>
      <c r="AA18" s="98"/>
      <c r="AB18" s="97"/>
      <c r="AC18" s="84"/>
      <c r="AD18" s="85"/>
      <c r="AE18" s="85"/>
      <c r="AF18" s="98"/>
    </row>
    <row r="19" spans="1:32" s="79" customFormat="1" x14ac:dyDescent="0.25">
      <c r="A19" s="80"/>
      <c r="B19" s="81"/>
      <c r="C19" s="82"/>
      <c r="D19" s="102"/>
      <c r="E19" s="83"/>
      <c r="H19" s="90"/>
      <c r="I19" s="91"/>
      <c r="J19" s="91"/>
      <c r="K19" s="91"/>
      <c r="L19" s="92"/>
      <c r="M19" s="97"/>
      <c r="N19" s="84"/>
      <c r="O19" s="85"/>
      <c r="P19" s="85"/>
      <c r="Q19" s="98"/>
      <c r="R19" s="97"/>
      <c r="S19" s="84"/>
      <c r="T19" s="85"/>
      <c r="U19" s="85"/>
      <c r="V19" s="98"/>
      <c r="W19" s="97"/>
      <c r="X19" s="84"/>
      <c r="Y19" s="85"/>
      <c r="Z19" s="85"/>
      <c r="AA19" s="98"/>
      <c r="AB19" s="97"/>
      <c r="AC19" s="84"/>
      <c r="AD19" s="85"/>
      <c r="AE19" s="85"/>
      <c r="AF19" s="98"/>
    </row>
    <row r="20" spans="1:32" s="79" customFormat="1" x14ac:dyDescent="0.25">
      <c r="A20" s="80"/>
      <c r="B20" s="81"/>
      <c r="C20" s="82"/>
      <c r="E20" s="83"/>
      <c r="H20" s="90"/>
      <c r="I20" s="91"/>
      <c r="J20" s="91"/>
      <c r="K20" s="91"/>
      <c r="L20" s="92"/>
      <c r="M20" s="97"/>
      <c r="N20" s="84"/>
      <c r="O20" s="85"/>
      <c r="P20" s="85"/>
      <c r="Q20" s="98"/>
      <c r="R20" s="97"/>
      <c r="S20" s="84"/>
      <c r="T20" s="85"/>
      <c r="U20" s="85"/>
      <c r="V20" s="98"/>
      <c r="W20" s="97"/>
      <c r="X20" s="84"/>
      <c r="Y20" s="85"/>
      <c r="Z20" s="85"/>
      <c r="AA20" s="98"/>
      <c r="AB20" s="97"/>
      <c r="AC20" s="84"/>
      <c r="AD20" s="85"/>
      <c r="AE20" s="85"/>
      <c r="AF20" s="98"/>
    </row>
    <row r="21" spans="1:32" s="79" customFormat="1" x14ac:dyDescent="0.25">
      <c r="A21" s="80"/>
      <c r="B21" s="81"/>
      <c r="C21" s="82"/>
      <c r="E21" s="83"/>
      <c r="H21" s="90"/>
      <c r="I21" s="91"/>
      <c r="J21" s="91"/>
      <c r="K21" s="91"/>
      <c r="L21" s="92"/>
      <c r="M21" s="97"/>
      <c r="N21" s="84"/>
      <c r="O21" s="85"/>
      <c r="P21" s="85"/>
      <c r="Q21" s="98"/>
      <c r="R21" s="97"/>
      <c r="S21" s="84"/>
      <c r="T21" s="85"/>
      <c r="U21" s="85"/>
      <c r="V21" s="98"/>
      <c r="W21" s="97"/>
      <c r="X21" s="84"/>
      <c r="Y21" s="85"/>
      <c r="Z21" s="85"/>
      <c r="AA21" s="98"/>
      <c r="AB21" s="97"/>
      <c r="AC21" s="84"/>
      <c r="AD21" s="85"/>
      <c r="AE21" s="85"/>
      <c r="AF21" s="98"/>
    </row>
    <row r="22" spans="1:32" s="79" customFormat="1" x14ac:dyDescent="0.25">
      <c r="A22" s="80"/>
      <c r="B22" s="81"/>
      <c r="C22" s="82"/>
      <c r="E22" s="83"/>
      <c r="H22" s="90"/>
      <c r="I22" s="91"/>
      <c r="J22" s="91"/>
      <c r="K22" s="91"/>
      <c r="L22" s="92"/>
      <c r="M22" s="97"/>
      <c r="N22" s="84"/>
      <c r="O22" s="85"/>
      <c r="P22" s="85"/>
      <c r="Q22" s="98"/>
      <c r="R22" s="97"/>
      <c r="S22" s="84"/>
      <c r="T22" s="85"/>
      <c r="U22" s="85"/>
      <c r="V22" s="98"/>
      <c r="W22" s="97"/>
      <c r="X22" s="84"/>
      <c r="Y22" s="85"/>
      <c r="Z22" s="85"/>
      <c r="AA22" s="98"/>
      <c r="AB22" s="97"/>
      <c r="AC22" s="84"/>
      <c r="AD22" s="85"/>
      <c r="AE22" s="85"/>
      <c r="AF22" s="98"/>
    </row>
    <row r="23" spans="1:32" s="79" customFormat="1" x14ac:dyDescent="0.25">
      <c r="A23" s="80"/>
      <c r="H23" s="90"/>
      <c r="I23" s="93"/>
      <c r="J23" s="93"/>
      <c r="K23" s="93"/>
      <c r="L23" s="94"/>
      <c r="M23" s="99"/>
      <c r="Q23" s="100"/>
      <c r="R23" s="99"/>
      <c r="V23" s="100"/>
      <c r="W23" s="99"/>
      <c r="AA23" s="100"/>
      <c r="AB23" s="99"/>
      <c r="AF23" s="100"/>
    </row>
    <row r="24" spans="1:32" s="79" customFormat="1" x14ac:dyDescent="0.25">
      <c r="A24" s="80"/>
      <c r="H24" s="90"/>
      <c r="I24" s="93"/>
      <c r="J24" s="93"/>
      <c r="K24" s="93"/>
      <c r="L24" s="94"/>
      <c r="M24" s="99"/>
      <c r="Q24" s="100"/>
      <c r="R24" s="99"/>
      <c r="V24" s="100"/>
      <c r="W24" s="99"/>
      <c r="AA24" s="100"/>
      <c r="AB24" s="99"/>
      <c r="AF24" s="100"/>
    </row>
    <row r="25" spans="1:32" s="79" customFormat="1" x14ac:dyDescent="0.25">
      <c r="A25" s="80"/>
      <c r="H25" s="90"/>
      <c r="I25" s="93"/>
      <c r="J25" s="93"/>
      <c r="K25" s="93"/>
      <c r="L25" s="94"/>
      <c r="M25" s="99"/>
      <c r="Q25" s="100"/>
      <c r="R25" s="99"/>
      <c r="V25" s="100"/>
      <c r="W25" s="99"/>
      <c r="AA25" s="100"/>
      <c r="AB25" s="99"/>
      <c r="AF25" s="100"/>
    </row>
    <row r="26" spans="1:32" s="79" customFormat="1" x14ac:dyDescent="0.25">
      <c r="A26" s="80"/>
      <c r="H26" s="90"/>
      <c r="I26" s="93"/>
      <c r="J26" s="93"/>
      <c r="K26" s="93"/>
      <c r="L26" s="94"/>
      <c r="M26" s="99"/>
      <c r="Q26" s="100"/>
      <c r="R26" s="99"/>
      <c r="V26" s="100"/>
      <c r="W26" s="99"/>
      <c r="AA26" s="100"/>
      <c r="AB26" s="99"/>
      <c r="AF26" s="100"/>
    </row>
    <row r="27" spans="1:32" s="79" customFormat="1" x14ac:dyDescent="0.25">
      <c r="A27" s="80"/>
      <c r="H27" s="90"/>
      <c r="I27" s="93"/>
      <c r="J27" s="93"/>
      <c r="K27" s="93"/>
      <c r="L27" s="94"/>
      <c r="M27" s="99"/>
      <c r="Q27" s="100"/>
      <c r="R27" s="99"/>
      <c r="V27" s="100"/>
      <c r="W27" s="99"/>
      <c r="AA27" s="100"/>
      <c r="AB27" s="99"/>
      <c r="AF27" s="100"/>
    </row>
    <row r="28" spans="1:32" s="79" customFormat="1" x14ac:dyDescent="0.25">
      <c r="A28" s="80"/>
      <c r="H28" s="90"/>
      <c r="I28" s="93"/>
      <c r="J28" s="93"/>
      <c r="K28" s="93"/>
      <c r="L28" s="94"/>
      <c r="M28" s="99"/>
      <c r="Q28" s="100"/>
      <c r="R28" s="99"/>
      <c r="V28" s="100"/>
      <c r="W28" s="99"/>
      <c r="AA28" s="100"/>
      <c r="AB28" s="99"/>
      <c r="AF28" s="100"/>
    </row>
    <row r="29" spans="1:32" s="79" customFormat="1" x14ac:dyDescent="0.25">
      <c r="A29" s="80"/>
      <c r="H29" s="90"/>
      <c r="I29" s="93"/>
      <c r="J29" s="93"/>
      <c r="K29" s="93"/>
      <c r="L29" s="94"/>
      <c r="M29" s="99"/>
      <c r="Q29" s="100"/>
      <c r="R29" s="99"/>
      <c r="V29" s="100"/>
      <c r="W29" s="99"/>
      <c r="AA29" s="100"/>
      <c r="AB29" s="99"/>
      <c r="AF29" s="100"/>
    </row>
    <row r="30" spans="1:32" s="79" customFormat="1" x14ac:dyDescent="0.25">
      <c r="A30" s="80"/>
      <c r="H30" s="90"/>
      <c r="I30" s="93"/>
      <c r="J30" s="93"/>
      <c r="K30" s="93"/>
      <c r="L30" s="94"/>
      <c r="M30" s="99"/>
      <c r="Q30" s="100"/>
      <c r="R30" s="99"/>
      <c r="V30" s="100"/>
      <c r="W30" s="99"/>
      <c r="AA30" s="100"/>
      <c r="AB30" s="99"/>
      <c r="AF30" s="100"/>
    </row>
    <row r="31" spans="1:32" s="79" customFormat="1" x14ac:dyDescent="0.25">
      <c r="A31" s="80"/>
      <c r="H31" s="90"/>
      <c r="I31" s="93"/>
      <c r="J31" s="93"/>
      <c r="K31" s="93"/>
      <c r="L31" s="94"/>
      <c r="M31" s="99"/>
      <c r="Q31" s="100"/>
      <c r="R31" s="99"/>
      <c r="V31" s="100"/>
      <c r="W31" s="99"/>
      <c r="AA31" s="100"/>
      <c r="AB31" s="99"/>
      <c r="AF31" s="100"/>
    </row>
    <row r="32" spans="1:32" s="79" customFormat="1" x14ac:dyDescent="0.25">
      <c r="A32" s="80"/>
      <c r="H32" s="90"/>
      <c r="I32" s="93"/>
      <c r="J32" s="93"/>
      <c r="K32" s="93"/>
      <c r="L32" s="94"/>
      <c r="M32" s="99"/>
      <c r="Q32" s="100"/>
      <c r="R32" s="99"/>
      <c r="V32" s="100"/>
      <c r="W32" s="99"/>
      <c r="AA32" s="100"/>
      <c r="AB32" s="99"/>
      <c r="AF32" s="100"/>
    </row>
    <row r="33" spans="1:32" s="79" customFormat="1" x14ac:dyDescent="0.25">
      <c r="A33" s="80"/>
      <c r="H33" s="90"/>
      <c r="I33" s="93"/>
      <c r="J33" s="93"/>
      <c r="K33" s="93"/>
      <c r="L33" s="94"/>
      <c r="M33" s="99"/>
      <c r="Q33" s="100"/>
      <c r="R33" s="99"/>
      <c r="V33" s="100"/>
      <c r="W33" s="99"/>
      <c r="AA33" s="100"/>
      <c r="AB33" s="99"/>
      <c r="AF33" s="100"/>
    </row>
    <row r="34" spans="1:32" s="79" customFormat="1" x14ac:dyDescent="0.25">
      <c r="A34" s="80"/>
      <c r="H34" s="90"/>
      <c r="I34" s="93"/>
      <c r="J34" s="93"/>
      <c r="K34" s="93"/>
      <c r="L34" s="94"/>
      <c r="M34" s="99"/>
      <c r="Q34" s="100"/>
      <c r="R34" s="99"/>
      <c r="V34" s="100"/>
      <c r="W34" s="99"/>
      <c r="AA34" s="100"/>
      <c r="AB34" s="99"/>
      <c r="AF34" s="100"/>
    </row>
    <row r="35" spans="1:32" s="79" customFormat="1" x14ac:dyDescent="0.25">
      <c r="A35" s="80"/>
      <c r="H35" s="90"/>
      <c r="I35" s="93"/>
      <c r="J35" s="93"/>
      <c r="K35" s="93"/>
      <c r="L35" s="94"/>
      <c r="M35" s="99"/>
      <c r="Q35" s="100"/>
      <c r="R35" s="99"/>
      <c r="V35" s="100"/>
      <c r="W35" s="99"/>
      <c r="AA35" s="100"/>
      <c r="AB35" s="99"/>
      <c r="AF35" s="100"/>
    </row>
    <row r="36" spans="1:32" s="79" customFormat="1" x14ac:dyDescent="0.25">
      <c r="A36" s="80"/>
      <c r="H36" s="90"/>
      <c r="I36" s="93"/>
      <c r="J36" s="93"/>
      <c r="K36" s="93"/>
      <c r="L36" s="94"/>
      <c r="M36" s="99"/>
      <c r="Q36" s="100"/>
      <c r="R36" s="99"/>
      <c r="V36" s="100"/>
      <c r="W36" s="99"/>
      <c r="AA36" s="100"/>
      <c r="AB36" s="99"/>
      <c r="AF36" s="100"/>
    </row>
    <row r="37" spans="1:32" s="79" customFormat="1" x14ac:dyDescent="0.25">
      <c r="A37" s="80"/>
      <c r="H37" s="90"/>
      <c r="I37" s="93"/>
      <c r="J37" s="93"/>
      <c r="K37" s="93"/>
      <c r="L37" s="94"/>
      <c r="M37" s="99"/>
      <c r="Q37" s="100"/>
      <c r="R37" s="99"/>
      <c r="V37" s="100"/>
      <c r="W37" s="99"/>
      <c r="AA37" s="100"/>
      <c r="AB37" s="99"/>
      <c r="AF37" s="100"/>
    </row>
    <row r="38" spans="1:32" s="79" customFormat="1" x14ac:dyDescent="0.25">
      <c r="A38" s="80"/>
      <c r="H38" s="90"/>
      <c r="I38" s="93"/>
      <c r="J38" s="93"/>
      <c r="K38" s="93"/>
      <c r="L38" s="94"/>
      <c r="M38" s="99"/>
      <c r="Q38" s="100"/>
      <c r="R38" s="99"/>
      <c r="V38" s="100"/>
      <c r="W38" s="99"/>
      <c r="AA38" s="100"/>
      <c r="AB38" s="99"/>
      <c r="AF38" s="100"/>
    </row>
    <row r="39" spans="1:32" s="79" customFormat="1" x14ac:dyDescent="0.25">
      <c r="A39" s="80"/>
      <c r="H39" s="90"/>
      <c r="I39" s="93"/>
      <c r="J39" s="93"/>
      <c r="K39" s="93"/>
      <c r="L39" s="94"/>
      <c r="M39" s="99"/>
      <c r="Q39" s="100"/>
      <c r="R39" s="99"/>
      <c r="V39" s="100"/>
      <c r="W39" s="99"/>
      <c r="AA39" s="100"/>
      <c r="AB39" s="99"/>
      <c r="AF39" s="100"/>
    </row>
    <row r="40" spans="1:32" s="79" customFormat="1" x14ac:dyDescent="0.25">
      <c r="A40" s="80"/>
      <c r="H40" s="90"/>
      <c r="I40" s="93"/>
      <c r="J40" s="93"/>
      <c r="K40" s="93"/>
      <c r="L40" s="94"/>
      <c r="M40" s="99"/>
      <c r="Q40" s="100"/>
      <c r="R40" s="99"/>
      <c r="V40" s="100"/>
      <c r="W40" s="99"/>
      <c r="AA40" s="100"/>
      <c r="AB40" s="99"/>
      <c r="AF40" s="100"/>
    </row>
    <row r="41" spans="1:32" s="79" customFormat="1" x14ac:dyDescent="0.25">
      <c r="A41" s="80"/>
      <c r="H41" s="90"/>
      <c r="I41" s="93"/>
      <c r="J41" s="93"/>
      <c r="K41" s="93"/>
      <c r="L41" s="94"/>
      <c r="M41" s="99"/>
      <c r="Q41" s="100"/>
      <c r="R41" s="99"/>
      <c r="V41" s="100"/>
      <c r="W41" s="99"/>
      <c r="AA41" s="100"/>
      <c r="AB41" s="99"/>
      <c r="AF41" s="100"/>
    </row>
    <row r="42" spans="1:32" s="79" customFormat="1" x14ac:dyDescent="0.25">
      <c r="A42" s="80"/>
      <c r="H42" s="90"/>
      <c r="I42" s="93"/>
      <c r="J42" s="93"/>
      <c r="K42" s="93"/>
      <c r="L42" s="94"/>
      <c r="M42" s="99"/>
      <c r="Q42" s="100"/>
      <c r="R42" s="99"/>
      <c r="V42" s="100"/>
      <c r="W42" s="99"/>
      <c r="AA42" s="100"/>
      <c r="AB42" s="99"/>
      <c r="AF42" s="100"/>
    </row>
    <row r="43" spans="1:32" s="79" customFormat="1" x14ac:dyDescent="0.25">
      <c r="A43" s="80"/>
      <c r="H43" s="90"/>
      <c r="I43" s="93"/>
      <c r="J43" s="93"/>
      <c r="K43" s="93"/>
      <c r="L43" s="94"/>
      <c r="M43" s="99"/>
      <c r="Q43" s="100"/>
      <c r="R43" s="99"/>
      <c r="V43" s="100"/>
      <c r="W43" s="99"/>
      <c r="AA43" s="100"/>
      <c r="AB43" s="99"/>
      <c r="AF43" s="100"/>
    </row>
    <row r="44" spans="1:32" s="79" customFormat="1" x14ac:dyDescent="0.25">
      <c r="A44" s="80"/>
      <c r="H44" s="90"/>
      <c r="I44" s="93"/>
      <c r="J44" s="93"/>
      <c r="K44" s="93"/>
      <c r="L44" s="94"/>
      <c r="M44" s="99"/>
      <c r="Q44" s="100"/>
      <c r="R44" s="99"/>
      <c r="V44" s="100"/>
      <c r="W44" s="99"/>
      <c r="AA44" s="100"/>
      <c r="AB44" s="99"/>
      <c r="AF44" s="100"/>
    </row>
    <row r="45" spans="1:32" s="79" customFormat="1" x14ac:dyDescent="0.25">
      <c r="H45" s="90"/>
      <c r="I45" s="93"/>
      <c r="J45" s="93"/>
      <c r="K45" s="93"/>
      <c r="L45" s="94"/>
      <c r="M45" s="99"/>
      <c r="Q45" s="100"/>
      <c r="R45" s="99"/>
      <c r="V45" s="100"/>
      <c r="W45" s="99"/>
      <c r="AA45" s="100"/>
      <c r="AB45" s="99"/>
      <c r="AF45" s="100"/>
    </row>
    <row r="46" spans="1:32" s="79" customFormat="1" x14ac:dyDescent="0.25">
      <c r="H46" s="86"/>
      <c r="I46" s="86"/>
      <c r="J46" s="86"/>
      <c r="K46" s="86"/>
      <c r="L46" s="86"/>
    </row>
    <row r="47" spans="1:32" s="79" customFormat="1" x14ac:dyDescent="0.25"/>
    <row r="48" spans="1:32" s="79" customFormat="1" x14ac:dyDescent="0.25"/>
    <row r="49" s="79" customFormat="1" x14ac:dyDescent="0.25"/>
    <row r="50" s="79" customFormat="1" x14ac:dyDescent="0.25"/>
    <row r="51" s="79" customFormat="1" x14ac:dyDescent="0.25"/>
    <row r="52" s="79" customFormat="1" x14ac:dyDescent="0.25"/>
    <row r="53" s="79" customFormat="1" x14ac:dyDescent="0.25"/>
    <row r="54" s="79" customFormat="1" x14ac:dyDescent="0.25"/>
    <row r="55" s="79" customFormat="1" x14ac:dyDescent="0.25"/>
    <row r="56" s="79" customFormat="1" x14ac:dyDescent="0.25"/>
    <row r="57" s="79" customFormat="1" x14ac:dyDescent="0.25"/>
    <row r="58" s="79" customFormat="1" x14ac:dyDescent="0.25"/>
    <row r="59" s="79" customFormat="1" x14ac:dyDescent="0.25"/>
    <row r="60" s="79" customFormat="1" x14ac:dyDescent="0.25"/>
    <row r="61" s="79" customFormat="1" x14ac:dyDescent="0.25"/>
    <row r="62" s="79" customFormat="1" x14ac:dyDescent="0.25"/>
    <row r="63" s="79" customFormat="1" x14ac:dyDescent="0.25"/>
    <row r="64" s="79" customFormat="1" x14ac:dyDescent="0.25"/>
    <row r="65" s="79" customFormat="1" x14ac:dyDescent="0.25"/>
    <row r="66" s="79" customFormat="1" x14ac:dyDescent="0.25"/>
    <row r="67" s="79" customFormat="1" x14ac:dyDescent="0.25"/>
    <row r="68" s="79" customFormat="1" x14ac:dyDescent="0.25"/>
    <row r="69" s="79" customFormat="1" x14ac:dyDescent="0.25"/>
    <row r="70" s="79" customFormat="1" x14ac:dyDescent="0.25"/>
    <row r="71" s="79" customFormat="1" x14ac:dyDescent="0.25"/>
    <row r="72" s="79" customFormat="1" x14ac:dyDescent="0.25"/>
    <row r="73" s="79" customFormat="1" x14ac:dyDescent="0.25"/>
    <row r="74" s="79" customFormat="1" x14ac:dyDescent="0.25"/>
  </sheetData>
  <mergeCells count="8">
    <mergeCell ref="W3:AA3"/>
    <mergeCell ref="AB3:AF3"/>
    <mergeCell ref="A1:L1"/>
    <mergeCell ref="A2:L2"/>
    <mergeCell ref="A3:G3"/>
    <mergeCell ref="H3:L3"/>
    <mergeCell ref="M3:Q3"/>
    <mergeCell ref="R3:V3"/>
  </mergeCells>
  <dataValidations count="1">
    <dataValidation type="list" allowBlank="1" showInputMessage="1" showErrorMessage="1" sqref="G5:G22" xr:uid="{EE1FB74D-F3D9-4B72-A41E-D56BCD509395}">
      <formula1>yesno</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2"/>
  <sheetViews>
    <sheetView zoomScaleNormal="100" workbookViewId="0">
      <selection sqref="A1:E1"/>
    </sheetView>
  </sheetViews>
  <sheetFormatPr defaultColWidth="8.85546875" defaultRowHeight="15" x14ac:dyDescent="0.25"/>
  <cols>
    <col min="1" max="1" width="22" style="1" customWidth="1"/>
    <col min="2" max="2" width="14.42578125" style="1" customWidth="1"/>
    <col min="3" max="3" width="13.42578125" style="1" bestFit="1" customWidth="1"/>
    <col min="4" max="4" width="19.42578125" style="1" customWidth="1"/>
    <col min="5" max="5" width="20.42578125" style="1" customWidth="1"/>
    <col min="6" max="16384" width="8.85546875" style="1"/>
  </cols>
  <sheetData>
    <row r="1" spans="1:5" ht="27" customHeight="1" thickBot="1" x14ac:dyDescent="0.4">
      <c r="A1" s="159" t="s">
        <v>53</v>
      </c>
      <c r="B1" s="159"/>
      <c r="C1" s="159"/>
      <c r="D1" s="159"/>
      <c r="E1" s="159"/>
    </row>
    <row r="2" spans="1:5" ht="9.75" customHeight="1" x14ac:dyDescent="0.25">
      <c r="A2" s="156"/>
      <c r="B2" s="157"/>
      <c r="C2" s="157"/>
      <c r="D2" s="157"/>
      <c r="E2" s="158"/>
    </row>
    <row r="3" spans="1:5" x14ac:dyDescent="0.25">
      <c r="A3" s="6" t="s">
        <v>34</v>
      </c>
      <c r="B3" s="7" t="s">
        <v>22</v>
      </c>
      <c r="C3" s="7" t="s">
        <v>16</v>
      </c>
      <c r="D3" s="7" t="s">
        <v>17</v>
      </c>
      <c r="E3" s="8" t="s">
        <v>18</v>
      </c>
    </row>
    <row r="4" spans="1:5" x14ac:dyDescent="0.25">
      <c r="A4" s="60" t="s">
        <v>66</v>
      </c>
      <c r="B4" s="62" t="s">
        <v>28</v>
      </c>
      <c r="C4" s="67" t="s">
        <v>19</v>
      </c>
      <c r="D4" s="67" t="s">
        <v>19</v>
      </c>
      <c r="E4" s="68" t="s">
        <v>19</v>
      </c>
    </row>
    <row r="5" spans="1:5" x14ac:dyDescent="0.25">
      <c r="A5" s="60" t="s">
        <v>67</v>
      </c>
      <c r="B5" s="62" t="s">
        <v>14</v>
      </c>
      <c r="C5" s="67" t="s">
        <v>19</v>
      </c>
      <c r="D5" s="67" t="s">
        <v>19</v>
      </c>
      <c r="E5" s="68" t="s">
        <v>19</v>
      </c>
    </row>
    <row r="6" spans="1:5" x14ac:dyDescent="0.25">
      <c r="A6" s="60" t="s">
        <v>68</v>
      </c>
      <c r="B6" s="62" t="s">
        <v>28</v>
      </c>
      <c r="C6" s="67" t="s">
        <v>19</v>
      </c>
      <c r="D6" s="67" t="s">
        <v>19</v>
      </c>
      <c r="E6" s="68" t="s">
        <v>20</v>
      </c>
    </row>
    <row r="7" spans="1:5" x14ac:dyDescent="0.25">
      <c r="A7" s="4"/>
      <c r="B7" s="2"/>
      <c r="C7" s="43"/>
      <c r="D7" s="43"/>
      <c r="E7" s="44"/>
    </row>
    <row r="8" spans="1:5" x14ac:dyDescent="0.25">
      <c r="A8" s="4"/>
      <c r="B8" s="2"/>
      <c r="C8" s="43"/>
      <c r="D8" s="43"/>
      <c r="E8" s="44"/>
    </row>
    <row r="9" spans="1:5" x14ac:dyDescent="0.25">
      <c r="A9" s="4"/>
      <c r="B9" s="2"/>
      <c r="C9" s="43"/>
      <c r="D9" s="43"/>
      <c r="E9" s="44"/>
    </row>
    <row r="10" spans="1:5" x14ac:dyDescent="0.25">
      <c r="A10" s="4"/>
      <c r="B10" s="2"/>
      <c r="C10" s="43"/>
      <c r="D10" s="43"/>
      <c r="E10" s="44"/>
    </row>
    <row r="11" spans="1:5" x14ac:dyDescent="0.25">
      <c r="A11" s="4"/>
      <c r="B11" s="2"/>
      <c r="C11" s="43"/>
      <c r="D11" s="43"/>
      <c r="E11" s="44"/>
    </row>
    <row r="12" spans="1:5" x14ac:dyDescent="0.25">
      <c r="A12" s="4"/>
      <c r="B12" s="2"/>
      <c r="C12" s="43"/>
      <c r="D12" s="43"/>
      <c r="E12" s="44"/>
    </row>
    <row r="13" spans="1:5" x14ac:dyDescent="0.25">
      <c r="A13" s="4"/>
      <c r="B13" s="2"/>
      <c r="C13" s="43"/>
      <c r="D13" s="43"/>
      <c r="E13" s="44"/>
    </row>
    <row r="14" spans="1:5" x14ac:dyDescent="0.25">
      <c r="A14" s="4"/>
      <c r="B14" s="2"/>
      <c r="C14" s="43"/>
      <c r="D14" s="43"/>
      <c r="E14" s="44"/>
    </row>
    <row r="15" spans="1:5" x14ac:dyDescent="0.25">
      <c r="A15" s="4"/>
      <c r="B15" s="2"/>
      <c r="C15" s="43"/>
      <c r="D15" s="43"/>
      <c r="E15" s="44"/>
    </row>
    <row r="16" spans="1:5" x14ac:dyDescent="0.25">
      <c r="A16" s="4"/>
      <c r="B16" s="2"/>
      <c r="C16" s="43"/>
      <c r="D16" s="43"/>
      <c r="E16" s="44"/>
    </row>
    <row r="17" spans="1:5" x14ac:dyDescent="0.25">
      <c r="A17" s="4"/>
      <c r="B17" s="2"/>
      <c r="C17" s="43"/>
      <c r="D17" s="43"/>
      <c r="E17" s="44"/>
    </row>
    <row r="18" spans="1:5" x14ac:dyDescent="0.25">
      <c r="A18" s="4"/>
      <c r="B18" s="2"/>
      <c r="C18" s="43"/>
      <c r="D18" s="3"/>
      <c r="E18" s="44"/>
    </row>
    <row r="19" spans="1:5" x14ac:dyDescent="0.25">
      <c r="A19" s="4"/>
      <c r="B19" s="2"/>
      <c r="C19" s="43"/>
      <c r="D19" s="43"/>
      <c r="E19" s="44"/>
    </row>
    <row r="20" spans="1:5" x14ac:dyDescent="0.25">
      <c r="A20" s="4"/>
      <c r="B20" s="2"/>
      <c r="C20" s="43"/>
      <c r="D20" s="43"/>
      <c r="E20" s="44"/>
    </row>
    <row r="21" spans="1:5" x14ac:dyDescent="0.25">
      <c r="A21" s="22"/>
      <c r="B21" s="23"/>
      <c r="C21" s="45"/>
      <c r="D21" s="45"/>
      <c r="E21" s="46"/>
    </row>
    <row r="22" spans="1:5" x14ac:dyDescent="0.25">
      <c r="A22" s="136" t="s">
        <v>112</v>
      </c>
    </row>
  </sheetData>
  <mergeCells count="2">
    <mergeCell ref="A2:E2"/>
    <mergeCell ref="A1:E1"/>
  </mergeCells>
  <dataValidations count="1">
    <dataValidation type="list" allowBlank="1" showInputMessage="1" showErrorMessage="1" sqref="B4:B21" xr:uid="{FF7099D9-3FA2-4BB3-BF8A-CB2A5C524676}">
      <formula1>rastat</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C1A2E-62C4-49E6-AAAF-6CD55D6060ED}">
  <dimension ref="A1:J19"/>
  <sheetViews>
    <sheetView zoomScale="115" zoomScaleNormal="115" workbookViewId="0">
      <selection sqref="A1:J1"/>
    </sheetView>
  </sheetViews>
  <sheetFormatPr defaultColWidth="8.85546875" defaultRowHeight="15" x14ac:dyDescent="0.25"/>
  <cols>
    <col min="1" max="1" width="1.140625" style="1" customWidth="1"/>
    <col min="2" max="2" width="12.85546875" style="1" customWidth="1"/>
    <col min="3" max="3" width="3.5703125" style="1" customWidth="1"/>
    <col min="4" max="4" width="5.140625" style="1" customWidth="1"/>
    <col min="5" max="5" width="5.5703125" style="1" customWidth="1"/>
    <col min="6" max="6" width="3.5703125" style="1" customWidth="1"/>
    <col min="7" max="7" width="7.140625" style="1" customWidth="1"/>
    <col min="8" max="8" width="7.42578125" style="1" customWidth="1"/>
    <col min="9" max="10" width="8.85546875" style="1"/>
    <col min="11" max="11" width="3.5703125" style="1" customWidth="1"/>
    <col min="12" max="16384" width="8.85546875" style="1"/>
  </cols>
  <sheetData>
    <row r="1" spans="1:10" ht="27.75" customHeight="1" thickBot="1" x14ac:dyDescent="0.4">
      <c r="A1" s="160" t="s">
        <v>54</v>
      </c>
      <c r="B1" s="160"/>
      <c r="C1" s="160"/>
      <c r="D1" s="160"/>
      <c r="E1" s="160"/>
      <c r="F1" s="160"/>
      <c r="G1" s="160"/>
      <c r="H1" s="160"/>
      <c r="I1" s="160"/>
      <c r="J1" s="160"/>
    </row>
    <row r="2" spans="1:10" ht="16.5" thickTop="1" thickBot="1" x14ac:dyDescent="0.3"/>
    <row r="3" spans="1:10" ht="20.45" customHeight="1" thickTop="1" x14ac:dyDescent="0.25">
      <c r="A3" s="161"/>
      <c r="B3" s="162"/>
      <c r="C3" s="162"/>
      <c r="D3" s="162"/>
      <c r="E3" s="162"/>
      <c r="F3" s="162"/>
      <c r="G3" s="162"/>
      <c r="H3" s="162"/>
      <c r="I3" s="162"/>
      <c r="J3" s="163"/>
    </row>
    <row r="4" spans="1:10" ht="7.7" customHeight="1" x14ac:dyDescent="0.25">
      <c r="A4" s="32"/>
      <c r="B4" s="47"/>
      <c r="C4" s="47"/>
      <c r="D4" s="47"/>
      <c r="E4" s="47"/>
      <c r="F4" s="47"/>
      <c r="G4" s="47"/>
      <c r="H4" s="21"/>
      <c r="I4" s="20"/>
      <c r="J4" s="34"/>
    </row>
    <row r="5" spans="1:10" ht="33.6" customHeight="1" x14ac:dyDescent="0.25">
      <c r="A5" s="138" t="s">
        <v>118</v>
      </c>
      <c r="B5" s="20"/>
      <c r="C5" s="20"/>
      <c r="D5" s="20"/>
      <c r="E5" s="20"/>
      <c r="F5" s="137" t="s">
        <v>114</v>
      </c>
      <c r="G5" s="20"/>
      <c r="H5" s="52">
        <f>COUNTA(recruit_recordcount)</f>
        <v>3</v>
      </c>
      <c r="I5" s="26" t="s">
        <v>6</v>
      </c>
      <c r="J5" s="33"/>
    </row>
    <row r="6" spans="1:10" ht="4.3499999999999996" customHeight="1" x14ac:dyDescent="0.25">
      <c r="A6" s="32"/>
      <c r="B6" s="20"/>
      <c r="C6" s="20"/>
      <c r="D6" s="20"/>
      <c r="E6" s="20"/>
      <c r="F6" s="20"/>
      <c r="G6" s="20"/>
      <c r="H6" s="53"/>
      <c r="I6" s="27"/>
      <c r="J6" s="34"/>
    </row>
    <row r="7" spans="1:10" ht="33" customHeight="1" x14ac:dyDescent="0.25">
      <c r="A7" s="32"/>
      <c r="B7" s="20"/>
      <c r="C7" s="20"/>
      <c r="D7" s="20"/>
      <c r="E7" s="137" t="s">
        <v>115</v>
      </c>
      <c r="F7" s="20"/>
      <c r="G7" s="20"/>
      <c r="H7" s="52">
        <f>COUNTIF(recruit_eligible,"Y")</f>
        <v>2</v>
      </c>
      <c r="I7" s="26" t="s">
        <v>7</v>
      </c>
      <c r="J7" s="33"/>
    </row>
    <row r="8" spans="1:10" ht="4.3499999999999996" customHeight="1" x14ac:dyDescent="0.25">
      <c r="A8" s="32"/>
      <c r="B8" s="20"/>
      <c r="C8" s="20"/>
      <c r="D8" s="20"/>
      <c r="E8" s="20"/>
      <c r="F8" s="20"/>
      <c r="G8" s="20"/>
      <c r="H8" s="53"/>
      <c r="I8" s="27"/>
      <c r="J8" s="34"/>
    </row>
    <row r="9" spans="1:10" ht="31.7" customHeight="1" x14ac:dyDescent="0.25">
      <c r="A9" s="32"/>
      <c r="B9" s="20"/>
      <c r="C9" s="20"/>
      <c r="D9" s="20"/>
      <c r="E9" s="137" t="s">
        <v>116</v>
      </c>
      <c r="F9" s="20"/>
      <c r="G9" s="20"/>
      <c r="H9" s="52">
        <f>COUNTIF(recruit_consent,"Y")</f>
        <v>2</v>
      </c>
      <c r="I9" s="26" t="s">
        <v>8</v>
      </c>
      <c r="J9" s="33"/>
    </row>
    <row r="10" spans="1:10" ht="5.45" customHeight="1" x14ac:dyDescent="0.25">
      <c r="A10" s="32"/>
      <c r="B10" s="20"/>
      <c r="C10" s="20"/>
      <c r="D10" s="20"/>
      <c r="E10" s="20"/>
      <c r="F10" s="20"/>
      <c r="G10" s="20"/>
      <c r="H10" s="53"/>
      <c r="I10" s="27"/>
      <c r="J10" s="34"/>
    </row>
    <row r="11" spans="1:10" ht="37.700000000000003" customHeight="1" x14ac:dyDescent="0.25">
      <c r="A11" s="32"/>
      <c r="B11" s="20"/>
      <c r="C11" s="20"/>
      <c r="D11" s="137" t="s">
        <v>117</v>
      </c>
      <c r="E11" s="20"/>
      <c r="F11" s="20"/>
      <c r="G11" s="20"/>
      <c r="H11" s="52">
        <f>COUNTA(recruit_enrolled)</f>
        <v>2</v>
      </c>
      <c r="I11" s="26" t="s">
        <v>9</v>
      </c>
      <c r="J11" s="33"/>
    </row>
    <row r="12" spans="1:10" ht="15" customHeight="1" x14ac:dyDescent="0.25">
      <c r="A12" s="35"/>
      <c r="B12" s="29"/>
      <c r="C12" s="29"/>
      <c r="D12" s="29"/>
      <c r="E12" s="29"/>
      <c r="F12" s="29"/>
      <c r="G12" s="29"/>
      <c r="H12" s="30"/>
      <c r="I12" s="31"/>
      <c r="J12" s="36"/>
    </row>
    <row r="13" spans="1:10" ht="6.6" customHeight="1" x14ac:dyDescent="0.25">
      <c r="A13" s="32"/>
      <c r="B13" s="20"/>
      <c r="C13" s="20"/>
      <c r="D13" s="20"/>
      <c r="E13" s="20"/>
      <c r="F13" s="20"/>
      <c r="G13" s="20"/>
      <c r="H13" s="24"/>
      <c r="I13" s="25"/>
      <c r="J13" s="33"/>
    </row>
    <row r="14" spans="1:10" ht="17.45" customHeight="1" x14ac:dyDescent="0.25">
      <c r="A14" s="32"/>
      <c r="B14" s="164" t="s">
        <v>41</v>
      </c>
      <c r="C14" s="164"/>
      <c r="D14" s="164"/>
      <c r="E14" s="164"/>
      <c r="F14" s="164"/>
      <c r="G14" s="164"/>
      <c r="H14" s="28">
        <f>H11/H5</f>
        <v>0.66666666666666663</v>
      </c>
      <c r="I14" s="25"/>
      <c r="J14" s="33"/>
    </row>
    <row r="15" spans="1:10" ht="17.45" customHeight="1" x14ac:dyDescent="0.25">
      <c r="A15" s="32"/>
      <c r="B15" s="164" t="s">
        <v>45</v>
      </c>
      <c r="C15" s="164"/>
      <c r="D15" s="164"/>
      <c r="E15" s="164"/>
      <c r="F15" s="164"/>
      <c r="G15" s="164"/>
      <c r="H15" s="28">
        <f>H9/H7</f>
        <v>1</v>
      </c>
      <c r="I15" s="25"/>
      <c r="J15" s="33"/>
    </row>
    <row r="16" spans="1:10" ht="17.45" customHeight="1" x14ac:dyDescent="0.25">
      <c r="A16" s="32"/>
      <c r="B16" s="164" t="s">
        <v>42</v>
      </c>
      <c r="C16" s="164"/>
      <c r="D16" s="164"/>
      <c r="E16" s="164"/>
      <c r="F16" s="164"/>
      <c r="G16" s="164"/>
      <c r="H16" s="28">
        <f>H11/H7</f>
        <v>1</v>
      </c>
      <c r="I16" s="25"/>
      <c r="J16" s="33"/>
    </row>
    <row r="17" spans="1:10" ht="17.45" customHeight="1" x14ac:dyDescent="0.25">
      <c r="A17" s="32"/>
      <c r="B17" s="165" t="s">
        <v>23</v>
      </c>
      <c r="C17" s="165"/>
      <c r="D17" s="165"/>
      <c r="E17" s="165"/>
      <c r="F17" s="165"/>
      <c r="G17" s="165"/>
      <c r="H17" s="28">
        <f>H11/H9</f>
        <v>1</v>
      </c>
      <c r="I17" s="25"/>
      <c r="J17" s="33"/>
    </row>
    <row r="18" spans="1:10" ht="15" customHeight="1" thickBot="1" x14ac:dyDescent="0.3">
      <c r="A18" s="37"/>
      <c r="B18" s="38"/>
      <c r="C18" s="38"/>
      <c r="D18" s="38"/>
      <c r="E18" s="38"/>
      <c r="F18" s="38"/>
      <c r="G18" s="38"/>
      <c r="H18" s="39"/>
      <c r="I18" s="40"/>
      <c r="J18" s="41"/>
    </row>
    <row r="19" spans="1:10" ht="15.75" thickTop="1" x14ac:dyDescent="0.25">
      <c r="A19" s="136" t="s">
        <v>112</v>
      </c>
      <c r="G19" s="12"/>
    </row>
  </sheetData>
  <mergeCells count="6">
    <mergeCell ref="A1:J1"/>
    <mergeCell ref="A3:J3"/>
    <mergeCell ref="B16:G16"/>
    <mergeCell ref="B17:G17"/>
    <mergeCell ref="B14:G14"/>
    <mergeCell ref="B15:G1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8A518-3008-45E0-A1BF-2CEAAE13CCCE}">
  <dimension ref="A1:G17"/>
  <sheetViews>
    <sheetView zoomScale="115" zoomScaleNormal="115" workbookViewId="0">
      <selection sqref="A1:G1"/>
    </sheetView>
  </sheetViews>
  <sheetFormatPr defaultColWidth="8.85546875" defaultRowHeight="15" x14ac:dyDescent="0.25"/>
  <cols>
    <col min="1" max="1" width="2.7109375" style="1" customWidth="1"/>
    <col min="2" max="2" width="19.7109375" style="1" customWidth="1"/>
    <col min="3" max="3" width="13.28515625" style="1" customWidth="1"/>
    <col min="4" max="6" width="10.42578125" style="1" customWidth="1"/>
    <col min="7" max="7" width="2.7109375" style="1" customWidth="1"/>
    <col min="8" max="16384" width="8.85546875" style="1"/>
  </cols>
  <sheetData>
    <row r="1" spans="1:7" ht="24" thickBot="1" x14ac:dyDescent="0.4">
      <c r="A1" s="160" t="s">
        <v>55</v>
      </c>
      <c r="B1" s="160"/>
      <c r="C1" s="160"/>
      <c r="D1" s="160"/>
      <c r="E1" s="160"/>
      <c r="F1" s="160"/>
      <c r="G1" s="160"/>
    </row>
    <row r="2" spans="1:7" ht="16.5" thickTop="1" thickBot="1" x14ac:dyDescent="0.3"/>
    <row r="3" spans="1:7" ht="13.5" customHeight="1" thickTop="1" x14ac:dyDescent="0.25">
      <c r="A3" s="126"/>
      <c r="B3" s="127"/>
      <c r="C3" s="127"/>
      <c r="D3" s="127"/>
      <c r="E3" s="127"/>
      <c r="F3" s="127"/>
      <c r="G3" s="128"/>
    </row>
    <row r="4" spans="1:7" x14ac:dyDescent="0.25">
      <c r="A4" s="50"/>
      <c r="B4" s="129" t="s">
        <v>29</v>
      </c>
      <c r="C4" s="130">
        <f>COUNTIF(rr_studygrp,"Program")</f>
        <v>2</v>
      </c>
      <c r="D4" s="116"/>
      <c r="E4" s="116"/>
      <c r="F4" s="116"/>
      <c r="G4" s="48"/>
    </row>
    <row r="5" spans="1:7" x14ac:dyDescent="0.25">
      <c r="A5" s="50"/>
      <c r="B5" s="129" t="s">
        <v>43</v>
      </c>
      <c r="C5" s="130">
        <f>COUNTIF(rr_studygrp,"Comparison")</f>
        <v>1</v>
      </c>
      <c r="D5" s="116"/>
      <c r="E5" s="116"/>
      <c r="F5" s="116"/>
      <c r="G5" s="48"/>
    </row>
    <row r="6" spans="1:7" x14ac:dyDescent="0.25">
      <c r="A6" s="50"/>
      <c r="B6" s="129" t="s">
        <v>30</v>
      </c>
      <c r="C6" s="130">
        <f>C5+C4</f>
        <v>3</v>
      </c>
      <c r="D6" s="116"/>
      <c r="E6" s="116"/>
      <c r="F6" s="116"/>
      <c r="G6" s="48"/>
    </row>
    <row r="7" spans="1:7" ht="9.75" customHeight="1" x14ac:dyDescent="0.25">
      <c r="A7" s="50"/>
      <c r="B7" s="58"/>
      <c r="C7" s="58"/>
      <c r="D7" s="58"/>
      <c r="E7" s="58"/>
      <c r="F7" s="58"/>
      <c r="G7" s="48"/>
    </row>
    <row r="8" spans="1:7" ht="12" customHeight="1" x14ac:dyDescent="0.25">
      <c r="A8" s="50"/>
      <c r="B8" s="59"/>
      <c r="C8" s="59"/>
      <c r="D8" s="59"/>
      <c r="E8" s="51"/>
      <c r="F8" s="51"/>
      <c r="G8" s="48"/>
    </row>
    <row r="9" spans="1:7" s="42" customFormat="1" ht="24" customHeight="1" x14ac:dyDescent="0.25">
      <c r="A9" s="50"/>
      <c r="B9" s="56"/>
      <c r="C9" s="56"/>
      <c r="D9" s="119" t="s">
        <v>16</v>
      </c>
      <c r="E9" s="57" t="s">
        <v>113</v>
      </c>
      <c r="F9" s="57" t="s">
        <v>44</v>
      </c>
      <c r="G9" s="48"/>
    </row>
    <row r="10" spans="1:7" s="42" customFormat="1" x14ac:dyDescent="0.25">
      <c r="A10" s="50"/>
      <c r="B10" s="166" t="s">
        <v>24</v>
      </c>
      <c r="C10" s="166"/>
      <c r="D10" s="54">
        <f>COUNTIFS(rr_studygrp,"Program",rr_baseline,"Complete")</f>
        <v>2</v>
      </c>
      <c r="E10" s="54">
        <f>COUNTIFS(rr_studygrp,"Program",rr_6mofup,"Complete")</f>
        <v>2</v>
      </c>
      <c r="F10" s="54">
        <f>COUNTIFS(rr_studygrp,"Program",rr_12mofup,"Complete")</f>
        <v>1</v>
      </c>
      <c r="G10" s="48"/>
    </row>
    <row r="11" spans="1:7" s="42" customFormat="1" x14ac:dyDescent="0.25">
      <c r="A11" s="50"/>
      <c r="B11" s="166" t="s">
        <v>26</v>
      </c>
      <c r="C11" s="166"/>
      <c r="D11" s="55">
        <f>D10/COUNTIF(rr_studygrp,"Program")</f>
        <v>1</v>
      </c>
      <c r="E11" s="55">
        <f>E10/COUNTIF(rr_studygrp,"Program")</f>
        <v>1</v>
      </c>
      <c r="F11" s="55">
        <f>F10/COUNTIF(rr_studygrp,"Program")</f>
        <v>0.5</v>
      </c>
      <c r="G11" s="48"/>
    </row>
    <row r="12" spans="1:7" s="42" customFormat="1" x14ac:dyDescent="0.25">
      <c r="A12" s="50"/>
      <c r="B12" s="166" t="s">
        <v>25</v>
      </c>
      <c r="C12" s="166"/>
      <c r="D12" s="54">
        <f>COUNTIFS(rr_studygrp,"Comparison",rr_baseline,"Complete")</f>
        <v>1</v>
      </c>
      <c r="E12" s="54">
        <f>COUNTIFS(rr_studygrp,"Comparison",rr_6mofup,"Complete")</f>
        <v>1</v>
      </c>
      <c r="F12" s="54">
        <f>COUNTIFS(rr_studygrp,"Comparison",rr_12mofup,"Complete")</f>
        <v>1</v>
      </c>
      <c r="G12" s="48"/>
    </row>
    <row r="13" spans="1:7" s="42" customFormat="1" x14ac:dyDescent="0.25">
      <c r="A13" s="50"/>
      <c r="B13" s="166" t="s">
        <v>27</v>
      </c>
      <c r="C13" s="166"/>
      <c r="D13" s="55">
        <f>D12/COUNTIF(rr_studygrp,"Comparison")</f>
        <v>1</v>
      </c>
      <c r="E13" s="55">
        <f>E12/COUNTIF(rr_studygrp,"Comparison")</f>
        <v>1</v>
      </c>
      <c r="F13" s="55">
        <f>F12/COUNTIF(rr_studygrp,"Comparison")</f>
        <v>1</v>
      </c>
      <c r="G13" s="48"/>
    </row>
    <row r="14" spans="1:7" s="42" customFormat="1" x14ac:dyDescent="0.25">
      <c r="A14" s="50"/>
      <c r="B14" s="166" t="s">
        <v>21</v>
      </c>
      <c r="C14" s="166"/>
      <c r="D14" s="54">
        <f>D10+D12</f>
        <v>3</v>
      </c>
      <c r="E14" s="54">
        <f t="shared" ref="E14:F14" si="0">E10+E12</f>
        <v>3</v>
      </c>
      <c r="F14" s="54">
        <f t="shared" si="0"/>
        <v>2</v>
      </c>
      <c r="G14" s="48"/>
    </row>
    <row r="15" spans="1:7" s="42" customFormat="1" x14ac:dyDescent="0.25">
      <c r="A15" s="50"/>
      <c r="B15" s="166" t="s">
        <v>15</v>
      </c>
      <c r="C15" s="166"/>
      <c r="D15" s="55">
        <f>D14/($C$6)</f>
        <v>1</v>
      </c>
      <c r="E15" s="55">
        <f>E14/$C$6</f>
        <v>1</v>
      </c>
      <c r="F15" s="55">
        <f>F14/$C$6</f>
        <v>0.66666666666666663</v>
      </c>
      <c r="G15" s="48"/>
    </row>
    <row r="16" spans="1:7" ht="15.75" thickBot="1" x14ac:dyDescent="0.3">
      <c r="A16" s="49"/>
      <c r="B16" s="117"/>
      <c r="C16" s="117"/>
      <c r="D16" s="118"/>
      <c r="E16" s="118"/>
      <c r="F16" s="118"/>
      <c r="G16" s="120"/>
    </row>
    <row r="17" spans="1:1" ht="15.75" thickTop="1" x14ac:dyDescent="0.25">
      <c r="A17" s="136" t="s">
        <v>112</v>
      </c>
    </row>
  </sheetData>
  <mergeCells count="7">
    <mergeCell ref="B14:C14"/>
    <mergeCell ref="B15:C15"/>
    <mergeCell ref="A1:G1"/>
    <mergeCell ref="B10:C10"/>
    <mergeCell ref="B11:C11"/>
    <mergeCell ref="B12:C12"/>
    <mergeCell ref="B13:C13"/>
  </mergeCell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C3F8-1065-4577-9CC4-EB8A59BC899E}">
  <dimension ref="A1:C4"/>
  <sheetViews>
    <sheetView workbookViewId="0">
      <selection activeCell="C2" sqref="C2:C3"/>
    </sheetView>
  </sheetViews>
  <sheetFormatPr defaultColWidth="8.85546875" defaultRowHeight="15" x14ac:dyDescent="0.25"/>
  <cols>
    <col min="1" max="2" width="8.85546875" style="1"/>
    <col min="3" max="3" width="11.140625" style="1" bestFit="1" customWidth="1"/>
    <col min="4" max="16384" width="8.85546875" style="1"/>
  </cols>
  <sheetData>
    <row r="1" spans="1:3" x14ac:dyDescent="0.25">
      <c r="A1" s="19" t="s">
        <v>40</v>
      </c>
      <c r="B1" s="19" t="s">
        <v>31</v>
      </c>
      <c r="C1" s="19" t="s">
        <v>32</v>
      </c>
    </row>
    <row r="2" spans="1:3" x14ac:dyDescent="0.25">
      <c r="A2" s="13" t="s">
        <v>10</v>
      </c>
      <c r="B2" s="13" t="s">
        <v>10</v>
      </c>
      <c r="C2" s="13" t="s">
        <v>28</v>
      </c>
    </row>
    <row r="3" spans="1:3" x14ac:dyDescent="0.25">
      <c r="A3" s="13" t="s">
        <v>11</v>
      </c>
      <c r="B3" s="13" t="s">
        <v>11</v>
      </c>
      <c r="C3" s="13" t="s">
        <v>14</v>
      </c>
    </row>
    <row r="4" spans="1:3" x14ac:dyDescent="0.25">
      <c r="B4" s="13" t="s">
        <v>12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E4147822608047AB572621184F59D0" ma:contentTypeVersion="0" ma:contentTypeDescription="Create a new document." ma:contentTypeScope="" ma:versionID="29cda09b1a73d6c5273f801d7c5316c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2FC6A6-6398-4E8E-B377-E606AEE4E701}">
  <ds:schemaRefs>
    <ds:schemaRef ds:uri="http://schemas.microsoft.com/sharepoint/v3/contenttype/forms"/>
  </ds:schemaRefs>
</ds:datastoreItem>
</file>

<file path=customXml/itemProps2.xml><?xml version="1.0" encoding="utf-8"?>
<ds:datastoreItem xmlns:ds="http://schemas.openxmlformats.org/officeDocument/2006/customXml" ds:itemID="{7175BBD1-7AC2-4ED1-A73F-31D015E00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C862525-DD35-44FA-8AB6-7F92DBDDB9FE}">
  <ds:schemaRef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Instructions</vt:lpstr>
      <vt:lpstr>1 - Recruitment and Enrollment</vt:lpstr>
      <vt:lpstr>2 - Contact Log</vt:lpstr>
      <vt:lpstr>3 - Survey Responses</vt:lpstr>
      <vt:lpstr>4 - Funnel Analysis</vt:lpstr>
      <vt:lpstr>5 - Response Rate Calculator</vt:lpstr>
      <vt:lpstr>Lookups</vt:lpstr>
      <vt:lpstr>consent</vt:lpstr>
      <vt:lpstr>Instructions!Print_Area</vt:lpstr>
      <vt:lpstr>Instructions!Print_Titles</vt:lpstr>
      <vt:lpstr>rastat</vt:lpstr>
      <vt:lpstr>'5 - Response Rate Calculator'!recruit_consent</vt:lpstr>
      <vt:lpstr>recruit_consent</vt:lpstr>
      <vt:lpstr>'5 - Response Rate Calculator'!recruit_eligible</vt:lpstr>
      <vt:lpstr>recruit_eligible</vt:lpstr>
      <vt:lpstr>'5 - Response Rate Calculator'!recruit_enrolled</vt:lpstr>
      <vt:lpstr>recruit_enrolled</vt:lpstr>
      <vt:lpstr>'5 - Response Rate Calculator'!recruit_recordcount</vt:lpstr>
      <vt:lpstr>recruit_recordcount</vt:lpstr>
      <vt:lpstr>'5 - Response Rate Calculator'!rr_12mofup</vt:lpstr>
      <vt:lpstr>rr_12mofup</vt:lpstr>
      <vt:lpstr>'5 - Response Rate Calculator'!rr_6mofup</vt:lpstr>
      <vt:lpstr>rr_6mofup</vt:lpstr>
      <vt:lpstr>'5 - Response Rate Calculator'!rr_baseline</vt:lpstr>
      <vt:lpstr>rr_baseline</vt:lpstr>
      <vt:lpstr>rr_studygroup</vt:lpstr>
      <vt:lpstr>'5 - Response Rate Calculator'!rr_studygrp</vt:lpstr>
      <vt:lpstr>rr_studygrp</vt:lpstr>
      <vt:lpstr>TitleRegion1.A3.E21.4</vt:lpstr>
      <vt:lpstr>TitleRegion1.A3.L21.2</vt:lpstr>
      <vt:lpstr>TitleRegion1.A4.AF2000.3</vt:lpstr>
      <vt:lpstr>TitleRegion1.B9.F15.6</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Logs for Tracking Study Sample Members: Guidance for RPG Evaluations</dc:title>
  <dc:subject>Tracking study sample members</dc:subject>
  <dc:creator>Mathematica</dc:creator>
  <cp:keywords>Data collection, study sample, tracking, tracking tools</cp:keywords>
  <cp:lastModifiedBy>Jacqueline Allen</cp:lastModifiedBy>
  <cp:lastPrinted>2020-11-19T13:03:08Z</cp:lastPrinted>
  <dcterms:created xsi:type="dcterms:W3CDTF">2018-08-21T13:35:49Z</dcterms:created>
  <dcterms:modified xsi:type="dcterms:W3CDTF">2021-01-22T18:23:58Z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